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8760" tabRatio="870" activeTab="2"/>
  </bookViews>
  <sheets>
    <sheet name="Sprawozdanie z realizacji LSR" sheetId="1" r:id="rId1"/>
    <sheet name="Finansowy postęp" sheetId="2" r:id="rId2"/>
    <sheet name="Rzeczowy postęp" sheetId="3" r:id="rId3"/>
    <sheet name="Wskaźniki obowiązkowe PROW" sheetId="4" r:id="rId4"/>
    <sheet name="Wskaźniki obowiązkowe RPO WKP" sheetId="9" r:id="rId5"/>
    <sheet name="Wskaźniki obowiązkowe RPO WP" sheetId="8" r:id="rId6"/>
    <sheet name="Wskaźniki obowiązkowe PO RYBY" sheetId="6" r:id="rId7"/>
    <sheet name="Ewaluacja wewnętrzna" sheetId="7" r:id="rId8"/>
    <sheet name="Kontrole" sheetId="11" r:id="rId9"/>
  </sheets>
  <definedNames>
    <definedName name="_ftn1" localSheetId="4">'Wskaźniki obowiązkowe RPO WKP'!$B$31</definedName>
    <definedName name="_ftn1" localSheetId="5">'Wskaźniki obowiązkowe RPO WP'!$B$55</definedName>
    <definedName name="_ftnref1" localSheetId="4">'Wskaźniki obowiązkowe RPO WKP'!#REF!</definedName>
    <definedName name="_ftnref1" localSheetId="5">'Wskaźniki obowiązkowe RPO WP'!$D$26</definedName>
    <definedName name="_xlnm.Print_Area" localSheetId="7">'Ewaluacja wewnętrzna'!$A$1:$U$75</definedName>
    <definedName name="_xlnm.Print_Area" localSheetId="1">'Finansowy postęp'!$A$1:$Q$26</definedName>
    <definedName name="_xlnm.Print_Area" localSheetId="8">Kontrole!$A$1:$I$11</definedName>
    <definedName name="_xlnm.Print_Area" localSheetId="2">'Rzeczowy postęp'!$B$2:$P$47</definedName>
    <definedName name="_xlnm.Print_Area" localSheetId="0">'Sprawozdanie z realizacji LSR'!$A$1:$N$22</definedName>
    <definedName name="_xlnm.Print_Area" localSheetId="6">'Wskaźniki obowiązkowe PO RYBY'!$A$1:$E$9</definedName>
    <definedName name="_xlnm.Print_Area" localSheetId="3">'Wskaźniki obowiązkowe PROW'!$A$1:$K$115</definedName>
    <definedName name="_xlnm.Print_Area" localSheetId="4">'Wskaźniki obowiązkowe RPO WKP'!$A$1:$H$36</definedName>
    <definedName name="_xlnm.Print_Area" localSheetId="5">'Wskaźniki obowiązkowe RPO WP'!$A$1:$H$60</definedName>
  </definedNames>
  <calcPr calcId="145621"/>
</workbook>
</file>

<file path=xl/calcChain.xml><?xml version="1.0" encoding="utf-8"?>
<calcChain xmlns="http://schemas.openxmlformats.org/spreadsheetml/2006/main">
  <c r="G9" i="2" l="1"/>
  <c r="L9" i="2"/>
  <c r="G7" i="2"/>
  <c r="I23" i="3" l="1"/>
  <c r="I14" i="3" l="1"/>
  <c r="O27" i="3" l="1"/>
  <c r="O31" i="3"/>
  <c r="O15" i="3" l="1"/>
  <c r="O18" i="3"/>
  <c r="P27" i="3"/>
  <c r="H11" i="2" l="1"/>
  <c r="H9" i="2" l="1"/>
  <c r="H7" i="2"/>
  <c r="D7" i="2"/>
  <c r="O14" i="2" l="1"/>
  <c r="O15" i="2" s="1"/>
  <c r="M14" i="2"/>
  <c r="C13" i="2"/>
  <c r="D13" i="2"/>
  <c r="G13" i="2"/>
  <c r="H13" i="2"/>
  <c r="N13" i="2"/>
  <c r="P13" i="2"/>
  <c r="I13" i="2" l="1"/>
  <c r="E13" i="2"/>
  <c r="M15" i="2" l="1"/>
  <c r="P12" i="2"/>
  <c r="P11" i="2"/>
  <c r="P9" i="2"/>
  <c r="P7" i="2"/>
  <c r="N12" i="2"/>
  <c r="N11" i="2"/>
  <c r="N9" i="2"/>
  <c r="N7" i="2"/>
  <c r="G11" i="2"/>
  <c r="I11" i="2" s="1"/>
  <c r="I7" i="2"/>
  <c r="C7" i="2" l="1"/>
  <c r="E7" i="2" s="1"/>
  <c r="I9" i="2"/>
  <c r="D11" i="2"/>
  <c r="C11" i="2"/>
  <c r="E11" i="2" l="1"/>
</calcChain>
</file>

<file path=xl/comments1.xml><?xml version="1.0" encoding="utf-8"?>
<comments xmlns="http://schemas.openxmlformats.org/spreadsheetml/2006/main">
  <authors>
    <author>sekretariat</author>
  </authors>
  <commentList>
    <comment ref="K6" authorId="0">
      <text>
        <r>
          <rPr>
            <b/>
            <sz val="9"/>
            <color indexed="81"/>
            <rFont val="Tahoma"/>
            <family val="2"/>
            <charset val="238"/>
          </rPr>
          <t>sekretariat:</t>
        </r>
        <r>
          <rPr>
            <sz val="9"/>
            <color indexed="81"/>
            <rFont val="Tahoma"/>
            <family val="2"/>
            <charset val="238"/>
          </rPr>
          <t xml:space="preserve">
Liczba osobodni szkoleń dla pracowników LGD </t>
        </r>
      </text>
    </comment>
  </commentList>
</comments>
</file>

<file path=xl/sharedStrings.xml><?xml version="1.0" encoding="utf-8"?>
<sst xmlns="http://schemas.openxmlformats.org/spreadsheetml/2006/main" count="1242" uniqueCount="446">
  <si>
    <t xml:space="preserve">SPRAWOZDANIE Z REALIZACJI LSR ZA </t>
  </si>
  <si>
    <t>ROK</t>
  </si>
  <si>
    <t>Nazwa LGD</t>
  </si>
  <si>
    <t>Cele ogólne</t>
  </si>
  <si>
    <t>Cele szczegółowe</t>
  </si>
  <si>
    <t>Przedsięwzięcia</t>
  </si>
  <si>
    <t>Pomoc przyznana</t>
  </si>
  <si>
    <t>Pomoc wypłacona</t>
  </si>
  <si>
    <t>RAZEM</t>
  </si>
  <si>
    <t>w tym PROW 2014 - 2020</t>
  </si>
  <si>
    <t>X</t>
  </si>
  <si>
    <t>Cel ogólny</t>
  </si>
  <si>
    <t>Cel szczegółowy</t>
  </si>
  <si>
    <t>Wskaźniki rezultatu</t>
  </si>
  <si>
    <t>Kod wskaźnika</t>
  </si>
  <si>
    <t>Jednostka miary</t>
  </si>
  <si>
    <t>Stan początkowy</t>
  </si>
  <si>
    <t>Stan docelowy</t>
  </si>
  <si>
    <t>Przedsięwzięcie</t>
  </si>
  <si>
    <t>Wskaźniki produktu</t>
  </si>
  <si>
    <t>U</t>
  </si>
  <si>
    <t>P</t>
  </si>
  <si>
    <t>Realizacja (%)</t>
  </si>
  <si>
    <t>Dezagregacja</t>
  </si>
  <si>
    <t>-</t>
  </si>
  <si>
    <t>Produkt</t>
  </si>
  <si>
    <t xml:space="preserve">Osobodzień </t>
  </si>
  <si>
    <t>Sztuka</t>
  </si>
  <si>
    <t xml:space="preserve">Sztuka </t>
  </si>
  <si>
    <t>Rezultat</t>
  </si>
  <si>
    <t>Ekwiwalent pełnego czasu pracy (EPC)</t>
  </si>
  <si>
    <t xml:space="preserve">Osoba </t>
  </si>
  <si>
    <t>Osoba</t>
  </si>
  <si>
    <t>Kilometr</t>
  </si>
  <si>
    <t xml:space="preserve">Nazwa wskaźnika </t>
  </si>
  <si>
    <t>Rodzaj wskaźnika</t>
  </si>
  <si>
    <t>Realizacja  (w jednostce miary)</t>
  </si>
  <si>
    <t xml:space="preserve">Liczba osobodni szkoleń dla pracowników i organów LGD </t>
  </si>
  <si>
    <t xml:space="preserve">Liczba podmiotów, którym udzielono indywidualnego doradztwa </t>
  </si>
  <si>
    <t xml:space="preserve">Ogółem </t>
  </si>
  <si>
    <t xml:space="preserve">Osoby fizyczne </t>
  </si>
  <si>
    <t xml:space="preserve">Instytucje </t>
  </si>
  <si>
    <t>Liczba zrealizowanych operacji polegających na rozwoju istniejącego przedsiębiorstwa</t>
  </si>
  <si>
    <t xml:space="preserve">Osoby niepełnosprawne – posiadające orzeczenie o niepełnosprawności </t>
  </si>
  <si>
    <t xml:space="preserve">Osoby bezrobotne – zarejestrowane w urzędzie pracy </t>
  </si>
  <si>
    <t xml:space="preserve">Osoby powyżej 50 roku życia </t>
  </si>
  <si>
    <t xml:space="preserve">Osoby młode do ukończenia 25 roku życia </t>
  </si>
  <si>
    <t xml:space="preserve">Kobiety </t>
  </si>
  <si>
    <t>Ogółem</t>
  </si>
  <si>
    <t xml:space="preserve">Mężczyźni </t>
  </si>
  <si>
    <t>Obiekty noclegowe</t>
  </si>
  <si>
    <t xml:space="preserve">Obiekty gastronomiczne </t>
  </si>
  <si>
    <t xml:space="preserve">Ściezki rowerowe </t>
  </si>
  <si>
    <t xml:space="preserve">Szlaki turystyczne </t>
  </si>
  <si>
    <t xml:space="preserve">Drogi wybudowane </t>
  </si>
  <si>
    <t xml:space="preserve">Drogi przebudowane </t>
  </si>
  <si>
    <t xml:space="preserve">Projekty międzyregionalne </t>
  </si>
  <si>
    <t xml:space="preserve">Projekty międzynarodowe </t>
  </si>
  <si>
    <t xml:space="preserve">Liczba przygotowanych projektów współpracy </t>
  </si>
  <si>
    <t xml:space="preserve">Liczba zrealizowanych projektów współpracy </t>
  </si>
  <si>
    <t xml:space="preserve">Liczba projektów współpracy wykorzystujących lokalne zasoby </t>
  </si>
  <si>
    <t xml:space="preserve">Liczba projektów współpracy skierowanych do grup docelowych </t>
  </si>
  <si>
    <t xml:space="preserve">Zasoby przyrodnicze </t>
  </si>
  <si>
    <t xml:space="preserve">Zasoby kulturowe </t>
  </si>
  <si>
    <t xml:space="preserve">Zasoby historyczne </t>
  </si>
  <si>
    <t xml:space="preserve">Zasoby turystyczne </t>
  </si>
  <si>
    <t xml:space="preserve">Produkty lokalne </t>
  </si>
  <si>
    <t xml:space="preserve">Przedsiębiorcy </t>
  </si>
  <si>
    <t xml:space="preserve">Osoby młode od 18 do ukończenia 25 lat </t>
  </si>
  <si>
    <t xml:space="preserve">Młodzież </t>
  </si>
  <si>
    <t xml:space="preserve">Imigranci </t>
  </si>
  <si>
    <t xml:space="preserve">Turyści </t>
  </si>
  <si>
    <t xml:space="preserve">LGD </t>
  </si>
  <si>
    <t xml:space="preserve">Organizacje pozarządowe </t>
  </si>
  <si>
    <t xml:space="preserve">Liderzy lokalni </t>
  </si>
  <si>
    <t xml:space="preserve">Rolnicy </t>
  </si>
  <si>
    <t>Fundusz</t>
  </si>
  <si>
    <t>Obszar tematyczny</t>
  </si>
  <si>
    <t>Nazwa wskaźnika</t>
  </si>
  <si>
    <t>Jednostka pomiaru</t>
  </si>
  <si>
    <t>EFRR</t>
  </si>
  <si>
    <t>OZE</t>
  </si>
  <si>
    <t>Wymiana pokrycia dachowego z azbestu</t>
  </si>
  <si>
    <t>Przydomowe oczyszczalnie ścieków</t>
  </si>
  <si>
    <t>Ochrona bioróżnorodności i klimatu</t>
  </si>
  <si>
    <t>Dziedzictwo Kulturowe</t>
  </si>
  <si>
    <t>Infrastruktura społeczna</t>
  </si>
  <si>
    <t>Rewitalizacja małej skali</t>
  </si>
  <si>
    <t>Inwestycje w infrastrukturę wychowania przedszkolnego</t>
  </si>
  <si>
    <t>Projekty dofinansowane w ramach działania 8.6 Inwestycje na rzecz rozwoju lokalnego</t>
  </si>
  <si>
    <t>Szt./PLN</t>
  </si>
  <si>
    <t>EFS</t>
  </si>
  <si>
    <t>Programy podnoszące aktywność i mobilność zawodową oraz zdolności do zatrudnienia grupy osób biernych zawodowo</t>
  </si>
  <si>
    <t>Organizacja opieki nad dziećmi do lat 3 w formach pozainstytucjonalnych (opiekun dzienny)</t>
  </si>
  <si>
    <t>Zapewnienie większej dostępności wysokiej jakości edukacji przedszkolnej</t>
  </si>
  <si>
    <t>Wparcie małych szkół kształcenia ogólnego</t>
  </si>
  <si>
    <t>Programy aktywności lokalnej</t>
  </si>
  <si>
    <t>Koszty bieżące</t>
  </si>
  <si>
    <t>Animacja</t>
  </si>
  <si>
    <t>Realizacja w roku sprawozdawczym (w jednostce pomiaru) </t>
  </si>
  <si>
    <t>Liczba projektów w pełni lub częściowo realizowanych przez partnerów społecznych lub organizacje pozarządowe/wartość projektów w pełni lub częściowo realizowanych przez partnerów społecznych lub organizacje pozarządowe</t>
  </si>
  <si>
    <t>Wymiana źródeł ciepła w gospodarstwach domowych (z wyłączeniem pieców węglowych)</t>
  </si>
  <si>
    <t>Bezzwrotne wsparcie dla osób zamierzających rozpocząć prowadzenie działalności gospodarczej</t>
  </si>
  <si>
    <t xml:space="preserve">Usługi reintegracji społeczno-zawodowej skierowanej do osób zagrożonych ubóstwem lub wykluczeniem
społecznym świadczone przez CIS i KIS
</t>
  </si>
  <si>
    <t>Usługi na rzecz wsparcia zatrudnienia i rehabilitacji zawodowej i społecznej osób z niepełnosprawnościami w ramach ZAZ i WTZ</t>
  </si>
  <si>
    <t>Projekty z zakresu społeczeństwa informacyjnego w obszarze edukacji ekologicznej, turystyki oraz rozwoju kompetencji cyfrowych osób starszych</t>
  </si>
  <si>
    <t>Wsparcie usług opiekuńczych dla osób niesamodzielnych oraz usług asystenckich dla osób z niepełnosprawnościami</t>
  </si>
  <si>
    <t>Działania skierowane do rodzin, w tym rodzin przeżywających trudności opiekuńczo-wychowawcze, dzieci i młodzieży zagrożonej wykluczeniem społecznym</t>
  </si>
  <si>
    <t>Projekty dofinansowane w ramach działania 9.1 Rewitalizacja społeczna i kształtowanie kapitału społecznego</t>
  </si>
  <si>
    <t>Bieżąca działalność związana z realizacją strategii oraz działania animacyjne dotyczące LSR, w których funduszem wiodącym jest EFS</t>
  </si>
  <si>
    <t>Przed realizacją operacji</t>
  </si>
  <si>
    <t>Po realizacji operacji</t>
  </si>
  <si>
    <t>Liczba utworzonych miejsc pracy (liczba)</t>
  </si>
  <si>
    <t>Liczba utrzymanych miejsc pracy(liczba)</t>
  </si>
  <si>
    <t>Utworzone przedsiębiorstwa (liczba)</t>
  </si>
  <si>
    <t>Pytania uzupełniające:</t>
  </si>
  <si>
    <t>Pytanie uzupełniające:</t>
  </si>
  <si>
    <t>Czy realizacja finansowa i rzeczowa LSR przebiegała zgodnie z planem i można ją uznać za zadowalającą?</t>
  </si>
  <si>
    <t>1.</t>
  </si>
  <si>
    <t>a)</t>
  </si>
  <si>
    <t>Jeżeli nie to czy poziom realizacji może negatywnie wpłynąć na realizację celów LSR?</t>
  </si>
  <si>
    <t>b)</t>
  </si>
  <si>
    <t>Jakie można wskazać przyczyny odstępstw od planu?</t>
  </si>
  <si>
    <t>c)</t>
  </si>
  <si>
    <t>Jakie działania można podjąć, by uniknąć ich w kolejnym roku?</t>
  </si>
  <si>
    <t>2.</t>
  </si>
  <si>
    <t>W jakich obszarach tematycznych jakość wniosków jest zadowalająca, a w których budzi wątpliwość?</t>
  </si>
  <si>
    <t>Co można zrobić by podnieść jakość wniosków?</t>
  </si>
  <si>
    <t>Jeżeli jakość w pewnych obszarach budzi wątpliwość, czy może odbić się na realizacji celów LSR?</t>
  </si>
  <si>
    <t>3.</t>
  </si>
  <si>
    <t>W jakim stopniu stosowane kryteria wyboru projektów spełniają swoją rolę?</t>
  </si>
  <si>
    <t>Czy są jednoznaczne, obiektywne, czy pozwalają wybrać najlepsze wnioski?</t>
  </si>
  <si>
    <t>Czy wnioskodawcy zgłaszają wątpliwości odnośnie kryteriów, jakie?</t>
  </si>
  <si>
    <t>Co można zrobić, żeby poprawić katalog kryteriów?</t>
  </si>
  <si>
    <t>4.</t>
  </si>
  <si>
    <t>Jakie zmiany w sytuacji społeczno-gospodarczej nastąpiły i mogą mieć wpływ na dezaktualizację LSR?</t>
  </si>
  <si>
    <t>Czy widać zróżnicowania potrzeb między poszczególnymi gminami? Jakie i jak można na nie zareagować?</t>
  </si>
  <si>
    <t xml:space="preserve">5. </t>
  </si>
  <si>
    <t>Czy zbierane dane są wiarygodne, a źródła trafne?</t>
  </si>
  <si>
    <t>Jeśli nie to jakie zmiany można wprowadzić na tym etapie?</t>
  </si>
  <si>
    <t>6.</t>
  </si>
  <si>
    <t>Jakie zmiany można wprowadzić w procedurach na tym etapie by podnieść ich użyteczność?</t>
  </si>
  <si>
    <t>7.</t>
  </si>
  <si>
    <t>Inne zagadnienia związane z procesem realizacji LSR</t>
  </si>
  <si>
    <t>8.</t>
  </si>
  <si>
    <t>Sposób wykorzystania rekomendacji</t>
  </si>
  <si>
    <t>Dane w kolumnie „Realizacja budżetu … w %” należy wskazać jako wynik dzielenia kwoty podanej w zł w kolumnie „Realizacja budżetu …” przez kwotę w kolumnie „Budżet …”.</t>
  </si>
  <si>
    <t>Należy wypełnić w oparciu informacje zawarte w LSR, w szczególności w Planie działania. Suma kwot powinna zrównać się z budżetem na realizację LSR określonym w umowie ramowej.</t>
  </si>
  <si>
    <t>Dane w kolumnie „Realizacja budżetu przedsięwzięć. Pomoc przyznana” należy podać narastająco i powinny obejmować kwoty z zawartych umów o przyznaniu pomocy, uwzględniających ewentualne zmiany tych umów (aneksy umowy o przyznaniu pomocy). Dane nie powinny obejmować kwot z rozwiązanych umów przyznania pomocy.</t>
  </si>
  <si>
    <r>
      <t xml:space="preserve"> </t>
    </r>
    <r>
      <rPr>
        <b/>
        <sz val="10"/>
        <color theme="1"/>
        <rFont val="Calibri"/>
        <family val="2"/>
        <charset val="238"/>
        <scheme val="minor"/>
      </rPr>
      <t>W przypadku EFS</t>
    </r>
    <r>
      <rPr>
        <sz val="10"/>
        <color theme="1"/>
        <rFont val="Calibri"/>
        <family val="2"/>
        <charset val="238"/>
        <scheme val="minor"/>
      </rPr>
      <t>: Pod uwagę należy brać operacje/etapy operacji, dla których  zatwierdzone zostały  do 31 grudnia wydatki kwalifikowalne w ramach wniosków o płatność.</t>
    </r>
  </si>
  <si>
    <t>Dane w kolumnach „Stan początkowy” oraz „Stan docelowy” należy wypełnić zgodnie z danymi w lokalnej strategii rozwoju.</t>
  </si>
  <si>
    <t>Dane w kolumnie „Realizacja U” w odniesieniu do wskaźników produktu należy podać narastająco i powinny obejmować wyłącznie informacje dotyczące operacji w odniesieniu do których zawarto umowy o przyznaniu pomocy, uwzględniając ewentualne zmiany tych umów (aneksy umowy o przyznaniu pomocy). Dane nie powinny obejmować informacji z rozwiązanych umów przyznania pomocy.</t>
  </si>
  <si>
    <t>Należy wskazać cele, przedsięwzięcia i wskaźniki realizacji LSR, z uwzględnieniem logiki powiązań pomiędzy tymi elementami (matryca logiczna).</t>
  </si>
  <si>
    <t>Każdy cel szczegółowy oraz każde przedsięwzięcie powinny zostać przyporządkowane do jednego celu ogólnego. Przyporządkowanie przedsięwzięć do celów ogólnych i szczegółowych powinno być zgodne z przyporządkowaniem dokonanym w arkuszu "Finansowy postęp".</t>
  </si>
  <si>
    <t>LGD powinna dokonać analizy treści swoich matryc logicznych/planów działania celem identyfikacji wskaźników, które można zastąpić nowym brzmieniem wskazanym w arkuszu "Wskaźniki obowiązkowe PROW". Dlatego też martycę logiczną należy wypełniać w powiązaniu z arkuszem "Wskaźniki obowiązkowe PROW". Dla zidentyfikowanego wskaźnika produktu i rezultatu w matrycy logicznej należy przypisać kod wskaźnika z arkusza "Wskaźniki obowiązkowe PROW", przypisany do poszczególnych wskaźników (o ile dany wskaźnik obowiązkowy jest adekwatny do danej LSR).</t>
  </si>
  <si>
    <t>Należy wypełnić na podstawie wskaźników przyjętych do realizacji w ramach LSR. W przypadku, gdy dana LSR nie uwzględnia obszaru tematycznego należy wpisać „nie dotyczy”.</t>
  </si>
  <si>
    <t>Dane w kolumnie "Realizacja w roku sprawozdawczym (w jednostce pomiaru)" do 31 grudnia 2018 roku należy podać na podstawie zakontraktowanych środków, po tym terminie na podstawie wypłaconych środków.</t>
  </si>
  <si>
    <t>Dane dla komórki "Liczba projektów w pełni lub częściowo realizowanych przez partnerów społecznych lub organizacje pozarządowe/wartość projektów w pełni lub częściowo realizowanych przez partnerów społecznych lub organizacje pozarządowe" należy podać na podstawie środków zakontraktowanych.</t>
  </si>
  <si>
    <t>Dane dla komórki "Bieżąca działalność związana z realizacją strategii oraz działania animacyjne dotyczące LSR, w których funduszem wiodącym jest EFS" należy wypełnić zgodnie z wnioskiem o dofinansowanie projektu na koszty bieżące i animacji.</t>
  </si>
  <si>
    <t>Część 1</t>
  </si>
  <si>
    <t>Finansowa realizacja celów oraz przedsięwzięć w LSR</t>
  </si>
  <si>
    <t>Część 2</t>
  </si>
  <si>
    <t>Rzeczowa realizacja celów oraz przedsięwzięć w LSR</t>
  </si>
  <si>
    <t>Rzeczowa realizacja wskaźników obowiązkowych w zakresie PROW 2014 – 2020</t>
  </si>
  <si>
    <t>Część 3</t>
  </si>
  <si>
    <t>Część 5</t>
  </si>
  <si>
    <t>Rzeczowa realizacja wskaźników obowiązkowych w zakresie EFMR</t>
  </si>
  <si>
    <t>Część 6</t>
  </si>
  <si>
    <t>Nr KRS</t>
  </si>
  <si>
    <t>Efekty ewaluacji wewnętrznej</t>
  </si>
  <si>
    <t>Województwo</t>
  </si>
  <si>
    <t>Dotyczy funduszy:</t>
  </si>
  <si>
    <t>EFRROW</t>
  </si>
  <si>
    <t>EFMR</t>
  </si>
  <si>
    <t>Data przeprowadzenia warsztatu refleksyjnego</t>
  </si>
  <si>
    <t>W warsztacie uczestniczyli:</t>
  </si>
  <si>
    <t>Członkowie LGD</t>
  </si>
  <si>
    <t>Pracownicy LGD</t>
  </si>
  <si>
    <t>Członkowie Zarządu LGD</t>
  </si>
  <si>
    <t>Członkowie Rady LGD</t>
  </si>
  <si>
    <t>Członkowie organu kontroli wewnętrznej LGD</t>
  </si>
  <si>
    <t>Przedstawiciele ZW</t>
  </si>
  <si>
    <t>Przedstawiciele innych LGD</t>
  </si>
  <si>
    <t>Inni mieszkańcy obszaru objętego LSR</t>
  </si>
  <si>
    <t>Inne podmiotyz obszaru objętego LSR</t>
  </si>
  <si>
    <t>Nazwa</t>
  </si>
  <si>
    <t>Budżet w LSR [PLN]</t>
  </si>
  <si>
    <t>Realizacja budżetu [PLN]</t>
  </si>
  <si>
    <t>Realizacja budżetu [%]</t>
  </si>
  <si>
    <t>Program / fundusz</t>
  </si>
  <si>
    <r>
      <t xml:space="preserve">Sprawozdanie należy złożyć zarządowi województwa zgodnie z </t>
    </r>
    <r>
      <rPr>
        <sz val="11"/>
        <color theme="1"/>
        <rFont val="Calibri"/>
        <family val="2"/>
        <charset val="238"/>
      </rPr>
      <t xml:space="preserve">§ 5 ust. 1 pkt 23 lit. c </t>
    </r>
    <r>
      <rPr>
        <sz val="11"/>
        <color theme="1"/>
        <rFont val="Calibri"/>
        <family val="2"/>
        <charset val="238"/>
        <scheme val="minor"/>
      </rPr>
      <t>umowy ramowej.</t>
    </r>
  </si>
  <si>
    <t>Liczba złożonych wniosków o przyznanie pomocy w ramach prowadzonych naborów</t>
  </si>
  <si>
    <t>PODDZIAŁANIE 19.2 Wsparcie na wdrażanie operacji w ramach strategii rozwoju lokalnego kierowanego przez społeczność</t>
  </si>
  <si>
    <t>Liczba zrealizowanych operacji polegających na utworzeniu nowego przedsiębiorstwa</t>
  </si>
  <si>
    <t>Liczba utworzonych miejsc pracy</t>
  </si>
  <si>
    <t>Liczba utrzymanych miejsc pracy</t>
  </si>
  <si>
    <t>Liczba sieci w zakresie usług turystycznych, które otrzymały wsparcie w ramach realizacji LSR</t>
  </si>
  <si>
    <t>Liczba podmiotów w ramach sieci w zakresie usług turystycznych</t>
  </si>
  <si>
    <t>Liczba nowych inkubatorów (centrów) przetwórstwa lokalnego</t>
  </si>
  <si>
    <t>Liczba zmodernizowanych inkubatorów (centrów) przetwórstwa lokalnego</t>
  </si>
  <si>
    <t xml:space="preserve"> Liczba podmiotów korzystających z infrastruktury służącej przetwarzaniu produktów rolnych rocznie</t>
  </si>
  <si>
    <t xml:space="preserve"> Liczba sieci w zakresie krótkich łańcuchów żywnościowych lub rynków lokalnych, które otrzymały wsparcie w ramach realizacji LSR</t>
  </si>
  <si>
    <t xml:space="preserve"> Liczba podmiotów w ramach sieci w zakresie krótkich łańcuchów żywnościowych lub rynków lokalnych, które otrzymały wsparcie w ramach realizacji LSR</t>
  </si>
  <si>
    <t xml:space="preserve"> Długość wybudowanych lub przebudowanych dróg</t>
  </si>
  <si>
    <t xml:space="preserve"> Liczba osób korzystających z nowej lub przebudowanej infrastruktury drogowej w zakresie włączenia społecznego</t>
  </si>
  <si>
    <t>1.1</t>
  </si>
  <si>
    <t>1.2</t>
  </si>
  <si>
    <t>1.3</t>
  </si>
  <si>
    <t>1.1.1</t>
  </si>
  <si>
    <t>1.1.2</t>
  </si>
  <si>
    <t>1.1.3</t>
  </si>
  <si>
    <t>1.1.4</t>
  </si>
  <si>
    <t>1.1.5</t>
  </si>
  <si>
    <t>1.3.1</t>
  </si>
  <si>
    <t>1.3.2</t>
  </si>
  <si>
    <t>1.3.3</t>
  </si>
  <si>
    <t>1.3.4</t>
  </si>
  <si>
    <t>1.3.5</t>
  </si>
  <si>
    <t>1.3.6</t>
  </si>
  <si>
    <t>1.4</t>
  </si>
  <si>
    <t>1.4.1</t>
  </si>
  <si>
    <t>1.4.2</t>
  </si>
  <si>
    <t>1.5</t>
  </si>
  <si>
    <t>1.6</t>
  </si>
  <si>
    <t>1.7</t>
  </si>
  <si>
    <t>1.8</t>
  </si>
  <si>
    <t>1.9</t>
  </si>
  <si>
    <t>1.10</t>
  </si>
  <si>
    <t>1.11</t>
  </si>
  <si>
    <t>1.12</t>
  </si>
  <si>
    <t>1.13</t>
  </si>
  <si>
    <t>1.12.1</t>
  </si>
  <si>
    <t>1.12.2</t>
  </si>
  <si>
    <t>Liczba szkoleń</t>
  </si>
  <si>
    <t>Liczba osób przeszkolonych</t>
  </si>
  <si>
    <t>Liczba nowych obiektów infrastruktury turystycznej i rekreacyjnej</t>
  </si>
  <si>
    <t>Liczba przebudowanych obiektów infrastruktury turystycznej i rekreacyjnej</t>
  </si>
  <si>
    <t>Liczba nowych miejsc noclegowych</t>
  </si>
  <si>
    <t>Liczba osób, które skorzystały z nowych miejsc noclegowych w ciągu roku w nowych lub przebudowanych obiektach turystycznych</t>
  </si>
  <si>
    <t>Długość wybudowanych lub przebudowanych ścieżek rowerowych i szlaków turystycznych</t>
  </si>
  <si>
    <t>Liczba zabytków poddanych pracom konserwatorskim lub restauratorskim</t>
  </si>
  <si>
    <t xml:space="preserve"> Liczba zrealizowanych operacji ukierunkowanych na innowacje</t>
  </si>
  <si>
    <t>oraz</t>
  </si>
  <si>
    <t>PODDZIAŁANIE 19.3 Przygotowanie i realizacja działań w zakresie współpracy z lokalną grupą działania</t>
  </si>
  <si>
    <t>2.1</t>
  </si>
  <si>
    <t>2.2</t>
  </si>
  <si>
    <t>2.3</t>
  </si>
  <si>
    <t>PODDZIAŁANIE 19.4 Wsparcie na rzecz kosztów bieżących i aktywizacji</t>
  </si>
  <si>
    <t>Liczba odwiedzin strony internetowej LGD</t>
  </si>
  <si>
    <t>Liczba konferencji / targów / prezentacji (odbywających się poza terenem LGD) z udziałem przedstawicieli LGD</t>
  </si>
  <si>
    <t>Wnioski zgodne z LSR</t>
  </si>
  <si>
    <t>Wnioski wybrane przez LGD</t>
  </si>
  <si>
    <t>2.4</t>
  </si>
  <si>
    <t>2.4.1</t>
  </si>
  <si>
    <t>2.4.2</t>
  </si>
  <si>
    <t>2.4.3</t>
  </si>
  <si>
    <t>2.5</t>
  </si>
  <si>
    <t>2.5.1</t>
  </si>
  <si>
    <t>2.5.2</t>
  </si>
  <si>
    <t>2.5.3</t>
  </si>
  <si>
    <t>2.6</t>
  </si>
  <si>
    <t>2.7</t>
  </si>
  <si>
    <t>2.8</t>
  </si>
  <si>
    <t>2.9</t>
  </si>
  <si>
    <t>2.10</t>
  </si>
  <si>
    <t>2.11</t>
  </si>
  <si>
    <t>2.12</t>
  </si>
  <si>
    <t>2.13</t>
  </si>
  <si>
    <t>2.8.1</t>
  </si>
  <si>
    <t>2.8.2</t>
  </si>
  <si>
    <t>3.1</t>
  </si>
  <si>
    <t>3.2</t>
  </si>
  <si>
    <t>3.3</t>
  </si>
  <si>
    <t>3.4</t>
  </si>
  <si>
    <t>3.1.1</t>
  </si>
  <si>
    <t>3.1.2</t>
  </si>
  <si>
    <t>3.2.1</t>
  </si>
  <si>
    <t>3.2.2</t>
  </si>
  <si>
    <t>3.3.1</t>
  </si>
  <si>
    <t>3.3.2</t>
  </si>
  <si>
    <t>3.3.3</t>
  </si>
  <si>
    <t>3.3.4</t>
  </si>
  <si>
    <t>3.3.5</t>
  </si>
  <si>
    <t>3.4.1</t>
  </si>
  <si>
    <t>3.4.2</t>
  </si>
  <si>
    <t>3.4.3</t>
  </si>
  <si>
    <t>3.4.4</t>
  </si>
  <si>
    <t>3.4.5</t>
  </si>
  <si>
    <t>3.4.6</t>
  </si>
  <si>
    <t>3.4.7</t>
  </si>
  <si>
    <t>3.4.8</t>
  </si>
  <si>
    <t>3.4.9</t>
  </si>
  <si>
    <t>3.4.10</t>
  </si>
  <si>
    <t>3.4.11</t>
  </si>
  <si>
    <t>3.4.12</t>
  </si>
  <si>
    <t>3.4.13</t>
  </si>
  <si>
    <t>4.1</t>
  </si>
  <si>
    <t>4.2</t>
  </si>
  <si>
    <t>4.3</t>
  </si>
  <si>
    <t>4.4</t>
  </si>
  <si>
    <t>4.5</t>
  </si>
  <si>
    <t>4.2.1</t>
  </si>
  <si>
    <t>4.2.2</t>
  </si>
  <si>
    <t>4.2.3</t>
  </si>
  <si>
    <t>Liczba podmiotów, które złożyły wniosek o przyznanie pomocy </t>
  </si>
  <si>
    <t>4.2.4</t>
  </si>
  <si>
    <t>Liczba wydarzeń / imprez</t>
  </si>
  <si>
    <t>Kod wskaźnika (dotyczy EFRROW)</t>
  </si>
  <si>
    <t>Kod  wskaźnika (dotyczy EFRROW)</t>
  </si>
  <si>
    <t>osoba</t>
  </si>
  <si>
    <t>Liczba osób zagrożonych ubóstwem lub wykluczeniem społecznym, u których wzrosła aktywność społeczna</t>
  </si>
  <si>
    <t>Liczba osob zagrożonych ubóstwem lub wykluczeniem społecznym pracujących po opuszczeniu programu (łącznie z pracującymi na własny rachunek)</t>
  </si>
  <si>
    <t>Liczba osób zagrożonych ubóstwem lub wykluczeniem społecznym, poszukujących pracy po opuszczeniu programu</t>
  </si>
  <si>
    <t xml:space="preserve">Liczba osób zagrożonych ubóstwem lub wykluczeniem społecznym objętych wsparciem w programie </t>
  </si>
  <si>
    <t xml:space="preserve">Włączenie społeczne na obszarach wiejskich                                                                   1. Działania na rzecz osób zagrożonych ubóstwem lub wykluczeniem społecznym, w zakresie wdrożenia rozwiązań z obszaru aktywnej integracji  o charakterze środowiskowym.                                                     2. Działania wspierające rozwiązania w zakresie organizowania społeczności lokalnej i animacji społecznej.                                  3. Działania wspierające rozwój gospodarki społecznej i przedsiębiorczości społecznej, w tym: działania animacyjne, budowa i rozwój lokalnych partnerstw publiczno-społecznych na rzecz tworzenia i rozwoju przedsiębiorstw społecznych i inne wspierające rozwój gospodarki społecznej i przedsiębiorczości społecznej . </t>
  </si>
  <si>
    <t>szt.</t>
  </si>
  <si>
    <t>Liczba przedsiębiorstw korzystających z usług (nowych i/lub ulepszonych) świadczonych przez inkubatory przedsiębiorczości</t>
  </si>
  <si>
    <t>Liczba nowych przedsiębiorstw powstałych przy wsparciu instytucji otoczenia biznesu</t>
  </si>
  <si>
    <t>Liczba wspartych inkubatorów przedsiębiorczości</t>
  </si>
  <si>
    <t>Liczba usług (nowych lub ulepszonych) świadczonych przez inkubatory przedsiębiorczości</t>
  </si>
  <si>
    <t>Liczba przedsiębiorstw otrzymujących wsparcie niefinansowe (CI4)</t>
  </si>
  <si>
    <t xml:space="preserve">Wspieranie tworzenia i rozwoju małych inkubatorów przedsiębiorczości poprzez dostosowanie istniejących budowli do pełnienia funkcji inkubatora i wsparcie usług świadczonych przez inkubator. </t>
  </si>
  <si>
    <t>Liczba udoskonalonych produktów/usług wprowadzanych w przedsiębiorstwie</t>
  </si>
  <si>
    <t>Liczba nowych produktów/usług wprowadzanych w przedsiębiorstwie</t>
  </si>
  <si>
    <t>EPC</t>
  </si>
  <si>
    <t>Wzrost zatrudnienia we wspieranych przedsiębiorstwach (CI8)</t>
  </si>
  <si>
    <t>Liczba przedsiębiorstw wspartych w zakresie ekoinnowacji</t>
  </si>
  <si>
    <t>Liczba przedsiębiorstw Otrzymujących dotację (CI2)</t>
  </si>
  <si>
    <t>Wsparcie inwestycyjne mikro i małych przedsiębiorstw - projekty inwestycyjne poprawiające konkurencyjność przedsiębiorstwa, związane  z unowocześnieniem sposobu działania jak i oferty poprzez: a. rozbudowę przedsiębiorstwa, b. rozszerzenie zakresu działania przedsiębiorstwa, c. działania mające na celu dokonywanie zasadniczych zmian produkcji bądź procesu produkcyjnego, prowadzące do wprowadzenia na rynek nowych lub ulepszonych produktów/usług, d. zmianę stosowanych rozwiązań produkcyjnych, technologicznych, organizacyjnych,  e. zmianę wyrobu i usługi, w tym także zmianę sposobu świadczenia usługi.</t>
  </si>
  <si>
    <t>osoby</t>
  </si>
  <si>
    <t>Liczba osob korzystających ze zrewitalizowanych obszarów</t>
  </si>
  <si>
    <t>Liczba przedsiębiorstw ulokowanych na zrewitalizowanych obszarach</t>
  </si>
  <si>
    <t>km</t>
  </si>
  <si>
    <t>Długość przebudowanych dróg gminnych</t>
  </si>
  <si>
    <t>ha</t>
  </si>
  <si>
    <t>Powierzchnia obszarów objętych rewitalizacją</t>
  </si>
  <si>
    <t>Liczba wspartych obiektów infrastruktury zlokalizowanych na zrewitalizowanych obszarach</t>
  </si>
  <si>
    <t xml:space="preserve">Działania infrastrukturalne przyczyniające się do rewitalizacji społecznogospodarczej miejscowości wiejskich - w szczególności o dużej koncentracji negatywnych zjawisk społecznych - zmierzające do ożywienia społecznogospodarczego danego obszaru i poprawy warunków uczestnictwa osób zamieszkujących obszary problemowe w życiu społecznym i gospodarczym. </t>
  </si>
  <si>
    <t>Rzeczowa realizacja wskaźników w ramach EFRR i EFS (Województwo Podlaskie)</t>
  </si>
  <si>
    <t>Rzeczowa realizacja wskaźników w ramach EFRR i EFS (Województwo Kujawsko-Pomorskie)</t>
  </si>
  <si>
    <t>Część 4(a)</t>
  </si>
  <si>
    <t>Część 4(b)</t>
  </si>
  <si>
    <t>Kontrole przeprowadzone w LGD przez podmioty inne niż samorząd województwa</t>
  </si>
  <si>
    <t>L.p.</t>
  </si>
  <si>
    <t>Organ kontrolujący</t>
  </si>
  <si>
    <t>Termin kontroli</t>
  </si>
  <si>
    <t>Stwierdzone uchybienia</t>
  </si>
  <si>
    <t>Rodzaj kontroli</t>
  </si>
  <si>
    <t>Część 7</t>
  </si>
  <si>
    <t>LGD obowiązkowo wypełnia części 1, 2 oraz 6 i 7, a także w zależności od tego z jakich środków współfinansowana jest LSR części 3 i/lub 4a lub 4b i/lub 5.</t>
  </si>
  <si>
    <t>Liczba godzin pracy wolontariuszy zaangażowanych w realizację operacji</t>
  </si>
  <si>
    <t>1.14</t>
  </si>
  <si>
    <t>Liczba osób oceniających szkolenia jako adekwatne do oczekiwań</t>
  </si>
  <si>
    <t>Liczba zrealizowanych operacji obejmujących wyposażenie mające na celu szerzenie lokalnej kultury i dziedzictwa lokalnego</t>
  </si>
  <si>
    <t>Liczba podmiotów wspartych w ramach operacji obejmujących wyposażenie mające na celu szerzenie lokalnej kultury i dziedzictwa lokalnego</t>
  </si>
  <si>
    <r>
      <rPr>
        <b/>
        <sz val="10"/>
        <color theme="1"/>
        <rFont val="Calibri"/>
        <family val="2"/>
        <charset val="238"/>
        <scheme val="minor"/>
      </rPr>
      <t>W przypadku PROW 2014 – 2020</t>
    </r>
    <r>
      <rPr>
        <sz val="10"/>
        <color theme="1"/>
        <rFont val="Calibri"/>
        <family val="2"/>
        <charset val="238"/>
        <scheme val="minor"/>
      </rPr>
      <t>:  Dane w kolumnie „Realizacja budżetu celów ogólnych”, "Realizacja budżetu celów szczegółowych" oraz „Realizacja budżetu przedsięwzięć. Pomoc wypłacona” należy dla poddziałania 19.2 oraz 19.3 podać narastająco i powinny obejmować wyłącznie środki dotyczące operacji zakończonych, dla których płatność końcowa/druga transza (dotyczy premii na podejmowanie działalności gospodarczej) została wypłacona beneficjentowi, w przypadku poddziałania 19.4 dane należy podać dla operacji trwających, dla których dokonano  płatności przynajmniej jednej transzy. Dane obejmują także środki własne beneficjentów będących jednostkami sektora finansów publicznych, stanowiące wymagany krajowy wkład środków publicznych.</t>
    </r>
  </si>
  <si>
    <r>
      <rPr>
        <b/>
        <sz val="10"/>
        <color theme="1"/>
        <rFont val="Calibri"/>
        <family val="2"/>
        <charset val="238"/>
        <scheme val="minor"/>
      </rPr>
      <t>W przypadku PROW 2014 – 2020</t>
    </r>
    <r>
      <rPr>
        <sz val="10"/>
        <color theme="1"/>
        <rFont val="Calibri"/>
        <family val="2"/>
        <charset val="238"/>
        <scheme val="minor"/>
      </rPr>
      <t xml:space="preserve">:  Dane w kolumnie „Realizacja” w odniesieniu do wskaźników rezultatu oraz kolumnie „Realizacja P” w odniesieniu do wskaźników produktu dla poddziałania 19.2 oraz 19.3 należy podać narastająco i powinny obejmować wyłącznie informacje dotyczące operacji zakończonych, dla których płatność końcowa/druga transza (dotyczy premii na podejmowanie działalności gospodarczej) została wypłacona beneficjentowi, w przypadku poddziałania 19.4 dane nalezy podać dla operacji trwających, dla których dokonano płatności przynajmniej jednej transzy. </t>
    </r>
  </si>
  <si>
    <t>Opcję TAK/NIE w kolumnie "Wskaźnik realizowany" należy zaznaczyć w zależności, czy dany wskaźnik został przewidziany do realizacji w ramach LSR. W sytuacji, gdy wartości danego wskaźnika w kolumnie "Realizacja" są zerowe, jednak wskaźnik został przewidziany do realizacji w ramach LSR, należy zaznaczyć opcję TAK.</t>
  </si>
  <si>
    <t>Wskaźnik realizowany (TAK/NIE)</t>
  </si>
  <si>
    <t>Obiekty sportowe/rekreacyjne</t>
  </si>
  <si>
    <t>Liczba podmiotów, które zawarły umowę o przyznaniu pomocy</t>
  </si>
  <si>
    <t>Mężczyźni</t>
  </si>
  <si>
    <t>1.1.6</t>
  </si>
  <si>
    <t xml:space="preserve">Liczba spotkań / wydarzeń adresowanych do mieszkańców </t>
  </si>
  <si>
    <t xml:space="preserve">W jakim stopniu jakość składanych projektów wybieranych we wszystkich obszarach tematycznych wpływa na osiąganie wskaźników w zaplanowanym czasie? </t>
  </si>
  <si>
    <t>W jakim stopniu wybierane projekty realizowane w ramach LSR przyczyniają się do osiągnięcia celów LSR i w jakim stopniu przyczyniają się do odpowiadania na potrzeby społeczności z obszaru LGD?</t>
  </si>
  <si>
    <t>Czy przyjęty system wskaźników dostarcza wszystkie potrzebne informacje niezbędne do określenia skuteczności interwencyjnej strategii?</t>
  </si>
  <si>
    <t>Czy procedury naboru wyboru i realizacji projektów są przyjazne dla beneficjentów?</t>
  </si>
  <si>
    <t>Jaka jest skuteczność działania biura LGD (działań animacyjnych, informacyjno-promocyjnych, doradczych)?</t>
  </si>
  <si>
    <t>a) Jakie zmiany należy wprowadzić w działaniach LGD, by skuteczniej realizowała cele LSR?</t>
  </si>
  <si>
    <t>9.</t>
  </si>
  <si>
    <t>10.</t>
  </si>
  <si>
    <t>Zalecenia/Rekomendacje</t>
  </si>
  <si>
    <t>Sposób wdrożenia zaleceń/rekomendacji</t>
  </si>
  <si>
    <t>Realizacja (w jednostce miary)</t>
  </si>
  <si>
    <t>Należy wypełnić w oparciu o dane w arkuszu "Rzeczowy postęp". Dane dotyczące wskaźników obowiązkowych w tym arkuszu oraz w arkuszu "Rzeczowy postęp" powinny być zgodne (dane z kolumny „Realizacja %” w odniesieniu do wskaźników rezultatu w arkuszu "Rzeczowy postęp" z wynikiem podzielenia wartości z kolumny „Realizacja P” w tym arkuszu dla wskaźników rezultatu przez stan docelowy  w arkuszu "Rzeczowy postęp" oraz dane z kolumny „Realizacja P %” w odniesieniu do wskaźników produktu w arkuszu "Rzeczowy postęp" z wynikiem podzielenia wartości z kolumny „Realizacja P” w tym arkuszu dla wskaźników produktu przez stan docelowy w arkuszu "Rzeczowy postęp" oraz dane z kolumny „Realizacja U %” w odniesieniu do wskaźników produktu w arkuszu "Rzeczowy postęp"  z wynikiem podzielenia wartości z kolumny „Realizacja U” w tym arkuszu dla wskaźników produktu przez stan docelowy w arkuszu "Rzeczowy postęp"). W przypadku, gdy dany wskaźnik w tym arkuszu jest nieadekwatny do danej LSR – jego wartości będą zerowe w tym arkuszu.  W przypadku poddziałania 19.4 dane nalezy podać dla operacji trwających, dla których dokonano płatności przynajmniej jednej transzy.</t>
  </si>
  <si>
    <t>Załącznik 
do Uchwały Nr 1099/273/17
Zarządu Województwa Pomorskiego 
z dnia 5 października 2017 r.</t>
  </si>
  <si>
    <t>Lokalna Grupa Działania Partnerstwo Dorzecze Słupi</t>
  </si>
  <si>
    <t>0000 508 098</t>
  </si>
  <si>
    <t>pomorskie</t>
  </si>
  <si>
    <t>TAK</t>
  </si>
  <si>
    <t>NIE</t>
  </si>
  <si>
    <t>Cel ogólny 1. Wzmocnienie lokalnej społeczności poprzez budowę i rozwój kapitału społecznego, poprawę jakości życia i zachowanie dziedzictwa lokalnego.</t>
  </si>
  <si>
    <t>Cel szczegółowy 1.1. Wsparcie i rozwój społeczeństwa obywatelskiego, od demokracji przedstawicielskiej do partycypacyjnej.</t>
  </si>
  <si>
    <t>Cel szczegółowy 1.2. Rozwój przestrzeni publicznej obszaru LGD w zakresie turystyki, rekreacji i dziedzictwa lokalnego.</t>
  </si>
  <si>
    <t>Cel ogólny 2. Przyspieszenie rozwoju gospodarczego przez wykorzystanie lokalnych zasobów.</t>
  </si>
  <si>
    <t>Cel szczegółowy 2.1. Wsparcie przedsiębiorczości oraz tworzenia i utrzymania miejsc pracy.</t>
  </si>
  <si>
    <t>szt</t>
  </si>
  <si>
    <t>Liczba objętych wsparciem inicjatyw na rzez współpracy i samoorganizacji mieszkańców</t>
  </si>
  <si>
    <t xml:space="preserve">Liczba uczestników objętych wsparciem oddolnych inicjatyw lokalnych na rzecz animacji i aktywizacji mieszkańców, innych niż szkolenia </t>
  </si>
  <si>
    <t>Liczba objętych wsparciem oddolnych inicjatyw lokalnych na rzecz animacji i aktywizacji mieszkańców realizowanych w formach innych niż szkolenia</t>
  </si>
  <si>
    <t>Liczba projektów w ramach LSR realizowanych przez organizacje pozarządowe i „kościoły”</t>
  </si>
  <si>
    <t>%</t>
  </si>
  <si>
    <t xml:space="preserve">Liczba mieszkańców miejscowości, w których powstała lub została zmodernizowana/przebudowana/wyremontowana infrastruktura rekreacyjna lub turystyczna objętych wsparciem </t>
  </si>
  <si>
    <t xml:space="preserve">Przedsięwzięcie: 1.1.1.: Różnorodne formy aktywności lokalnej (w tym edukacja, animacja i aktywizacja), z uwzględnieniem rozwiązań innowacyjnych </t>
  </si>
  <si>
    <t xml:space="preserve">Przedsięwzięcie: 1.2.1: Zagospodarowanie turystycznej,  rekreacyjnej przestrzeni publicznej obszaru LGD  oraz zachowanie dziedzictwa lokalnego </t>
  </si>
  <si>
    <t xml:space="preserve">Liczba mieszkańców miejscowości, w których powstały lub zostały zmodernizowane/przebudowane/wyremontowane/oznakowane zabytki i obiekty dziedzictwa lokalnego objęte wsparciem </t>
  </si>
  <si>
    <t>Liczba podmiotów zaangażowanych w realizację operacji wspierających rozwój rynków zbytu usług i produktów lokalnych lub operacji polegających na współpracy i promocji.</t>
  </si>
  <si>
    <t xml:space="preserve">Przedsięwzięcie 2.1.1. Tworzenie i utrzymanie  miejsc pracy przez wsparcie zakładania i rozwoju działalności gospodarczej </t>
  </si>
  <si>
    <t xml:space="preserve">Przedsięwzięcie 2.1.2. Wspieranie rozwoju przedsiębiorczości oraz poprawa dostępności do lokalnych produktów i usług </t>
  </si>
  <si>
    <t>Liczba operacji wspierających rozwój rynków zbytu usług i produktów lokalnych lub operacji polegających na współpracy i promocji</t>
  </si>
  <si>
    <t>www pds, witryny gmin, newsletter, fb, sms, publikacje w mediach, informator, spotkania inf, doradztwo</t>
  </si>
  <si>
    <t>x</t>
  </si>
  <si>
    <t>PROW</t>
  </si>
  <si>
    <t>nie dotyczy</t>
  </si>
  <si>
    <t>Liczba spotkań / wydarzeń adresowanych do mieszkańców</t>
  </si>
  <si>
    <t xml:space="preserve">Liczba społecznych centrów aktywności  </t>
  </si>
  <si>
    <t xml:space="preserve">Liczba utworzonych zielonych siłowni  </t>
  </si>
  <si>
    <t xml:space="preserve">Liczba nowych obiektów infrastruktury turystycznej i rekreacyjnej </t>
  </si>
  <si>
    <t xml:space="preserve">Liczba utworzonych miejsc pracy  </t>
  </si>
  <si>
    <t xml:space="preserve">Liczba utrzymanych miejsc pracy  </t>
  </si>
  <si>
    <t xml:space="preserve">Liczba zrealizowanych operacji którym przyznano wsparcie, polegających na utworzeniu nowego przedsiębiorstwa  </t>
  </si>
  <si>
    <t xml:space="preserve">Liczba zrealizowanych operacji polegających na rozwoju istniejącego przedsiębiorstwa </t>
  </si>
  <si>
    <t xml:space="preserve">
Liczba osób przeszkolonych</t>
  </si>
  <si>
    <t xml:space="preserve">Liczba utworzonych miejsc pracy </t>
  </si>
  <si>
    <t xml:space="preserve">Liczba osób oceniających szkolenia jako adekwatne do oczekiwań </t>
  </si>
  <si>
    <t xml:space="preserve">Liczba osobodni szkoleń dla pracowników i organów LGD  </t>
  </si>
  <si>
    <t xml:space="preserve">Liczba obiektów dziedzictwa lokalnego objętych wsparciem </t>
  </si>
  <si>
    <t>25-26.01.2018</t>
  </si>
  <si>
    <t xml:space="preserve">Analiza przedstawionych przez pracowników biura LGD PDS danych pozwala określić, iż realizacja finansowa LSR przebiega zgodnie z planem oraz jest zadowalająca z perspektywy projektów wybranych do dofinansowania przez LGD. Mniej optymistycznie, choć nadal zadowalająco przedstawia się poziom realizacji wg projektów zakontraktowanych przez UM. Jest to skutek, po pierwsze, długich procedur oceny wniosków przez UM, jak i faktu, iż znaczna część konkursów ogłoszona została w drugiej połowie 2017 roku, więc całość dokumentacji została przekazana do UM z końcem roku. Pocieszający natomiast jest fakt, iż do dnia przeprowadzenia warsztatu analityczno-refleksyjnego LGD otrzymała informację o akceptacji procedury konkursowej do większości ogłoszonych konkursów, co daje nadzieję na szybką weryfikację dokumentacji wnioskodawców i podpisanie umów o przyznaniu pomocy. 
Niezgodnie z planem natomiast realizowane są projekty własne oraz międzynarodowy projekt współpracy i w tych dwóch pozycjach LGD upatruje największe ryzyko wdrażania LSR. Niezrealizowanie międzynarodowego projektu współpracy wynika z wycofania zagranicznego partnera. Jednakże projekty własne, złożone w UM w lipcu 2017 r. dopiero w styczniu 2018 r. doczekały się uzupełnień (konkurs na markę lokalną ZSP), po wcześniejszych konsultacjach z Ministerstwem Rolnictwa i Rozwoju Wsi. Drugi złożony latem 2017 r. projekt własny „Liderzy Zmiany” został odrzucony przez UM, z uzasadnieniem, iż obejmuje on dokładnie taki sam cykl szkoleń, jak te realizowane w ramach funkcjonowania LGD, więc bezzasadne jest realizowanie przez LGD takiego samego zadania w ramach projektów własnych. Istnieje ryzyko nieosiągnięcia założonego poziomu wskaźników, dlatego należy jak najszybciej ustalić z UM sposób reagowania i ewentualnych zmian w LSR. 
Niezgodnie z planem wdrażane są projekty grantowe, ogłoszone w maju 2017 r., których dokumentacja konkursowa została przekazana do UM w lipcu 2017 r. Do dnia warsztatów nie został zakontraktowany projekt grantowy dla LGD, w związku z czym LGD nie może podpisywać umów o przyznanie grantu z grantobiorcami. Realizacja grantów jest bardzo trudna dla LGD, a szczególnie dla grantobiorców, którymi są organizacje społeczne działające na obszarze objętym LSR, które niejednokrotnie będą musiały zapożyczyć się, aby pozyskać środki na realizację projektu, a następnie czekać na zwrot środków z LGD. Procedura ta jest zbyt skomplikowana, a czas oczekiwania od złożenia wniosku o przyznanie grantu do jego realizacji jest zdecydowanie za długi. LGD kontraktując projekt grantowy do końca roku zrealizuje Plan Działania i przewidziane Kamienie Milowe, jednakże, realizacja projektów grantowych niesie za sobą bardzo duże ryzyko. 
</t>
  </si>
  <si>
    <t xml:space="preserve">Chociaż realizacja finansowana LSR w projektów wybranych jest zadowalająca, istnieje ryzyko, iż projekty zostaną niezrealizowane przez beneficjentów ze względu, np. na bardzo długi okres oczekiwania na realizację od złożenia wniosku do jego zakontraktowania. Przedsiębiorcy już dziś skarżą się na trudną sytuację na rynku pracy i trudności z zatrudnieniem pracowników solidnych i rzetelnych (nie wspominając o oczekiwaniach wobec kompetencji zawodowych). </t>
  </si>
  <si>
    <t xml:space="preserve">Najczęściej wskazywaną przyczyną odstępstw od planu jest okres weryfikacji projektów w Urzędzie Marszałkowskim. Całość procedury od dnia złożenia wniosku, poprzez ocenę operacji do zakontraktowania wielokrotnie rozciąga się na czas nawet 8 miesięcy lub dłużej. Przez co dezaktualizują się harmonogramy przedstawiane we wnioskach beneficjentów, zachodzą zmiany itd. 
Zmiany harmonogramów we wnioskach zachodzą również w wyniku wspomnianych wyżej trudnościach z zatrudnieniem, zmianami na rynku i zmianami aktów prawnych. 
Przyczyną odstępstw od planu można również uznać fakt, że początek wdrażania programu Leader obarczony jest wieloma niewiadomymi, zarówno dla LGD jak i UM, stąd niejednokrotnie, tak jak w przypadku projektów własnych LGD PDS, konieczne jest uzyskanie odpowiednich interpretacji, uzasadnień z Ministerstwa, co wymaga czasu.
</t>
  </si>
  <si>
    <t xml:space="preserve">Aby uniknąć ryzyka należy objąć beneficjentów bliższą opieką na każdym etapie pracy z wnioskiem, tj. na etapie przygotowania do zakontraktowania, czy rozliczenia. Należy na bieżąco monitorować postęp wdrażania LSR, aby odpowiednio wcześniej wychwycić ryzyka i wprowadzić działania naprawcze. 
Należy również rozważyć ewentualne zmiany w LSR mające na celu rozwiązanie trudnej sytuacji projektów własnych i projektów współpracy. </t>
  </si>
  <si>
    <t xml:space="preserve">Zauważono wyraźną różnicę w jakości wniosków przygotowanych przez pracowników sektora publicznego, organizacjami pozarządowymi, których wnioski również często pisane są przez osoby zawodowo zajmujące się pozyskiwaniem środków zewnętrznych, a przygotowaniem dokumentacji przez przedsiębiorców, czy osoby fizyczne w ramach premii – najgorsza jakość wniosków. </t>
  </si>
  <si>
    <t>Szczególnie w zakresie wniosków składanych w ramach premii. Przedsiębiorcy, tzn. mikro i małe przedsiębiorstwa, zazwyczaj składają wnioski przygotowane przez wyspecjalizowane firmy, więc dokumentacja zazwyczaj jest kompletna a treść merytorycznie dobra.</t>
  </si>
  <si>
    <t xml:space="preserve">Jakoś wniosków może odbić się na realizacji celów LSR, gdyż niesie za sobą ryzyko niezrealizowania operacji, a co za tym idzie nie osiągnięcia wskaźników. Dlatego zadaniem biura jest kontrola procesu weryfikacji wniosków o przyznanie pomocy na etapie weryfikacji przez Urząd Marszałkowski, zintensyfikowanie działań mających na celu pomoc w uzupełnianiu wniosków na wezwanie UM oraz intensywna praca z potencjalnymi wnioskodawcami, aby składna przez nich dokumentacja była jak najbardziej kompletna i nie wymagała uzupełnień lub wymagała w jak najmniejszym stopniu. </t>
  </si>
  <si>
    <t xml:space="preserve">Zwiększyć intensywność pracy nad wnioskami na etapie przygotowania do złożenia, zwiększyć liczbę usług doradczych poprzez wydłużenie okresu informowania o planowanym konkursie. Nakłanianie wnioskodawców, aby częściej, poza pierwszą konsultacją, wracali z wnioskiem, aby sprawdzić jego kompletność. Nakłaniać wnioskodawców, aby odpowiednio wcześnie rozpoczęli pracę nad wnioskami, tak, aby biuro LGD miało czas skonsultować poprawność i kompletność </t>
  </si>
  <si>
    <t>Kryteria spełniają swoją rolę w najwyższym stopniu, pozwalając oceniającym premiować projekty, które realizują założone w LSR cele, budżet oraz wskaźniki.</t>
  </si>
  <si>
    <t xml:space="preserve">Kryteria są jednoznaczne i obiektywne. Wnioskodawcy i oceniający rozumieją ich brzmienie. 
Zauważono jednak, iż część projektów pisana jest „pod kryteria” wyboru. Niejednokrotnie uniemożliwia to dokonanie wyboru najciekawszego pomysłu, natomiast premiowane są projekty dostosowane do kryteriów. Niestety dokonanie jasnej i rzetelnej oceny wymaga stosowania precyzyjnych kryteriów. </t>
  </si>
  <si>
    <t xml:space="preserve">Wnioskodawcy nie zgłaszają wątpliwości odnośnie kryteriów, ich brzmienia czy rozumienia, jednakże po zakończonej ocenie pojawiają się odwołania od przyznanej oceny. </t>
  </si>
  <si>
    <t xml:space="preserve">Należy dokonywać bieżącej analizy kryteriów pod kątem osiąganych wskaźników, zmian prawa itd. Istotne jest również dostosowywane kryteriów tak, aby umożliwiały wybór projektów nie tylko najlepiej napisanych, ale też z najwyższą szansą na realizację i powiedzenie. Pojawił się też pomysły nowych kryteriów, m.in. premiowanie przedsiębiorców wg długości istnienia podmiotu gospodarczego na rynku np. długość istnienia na rynku od 2 do 3 lat -&gt; 1 punkt; powyżej 3 lat -&gt; 3 punkty. </t>
  </si>
  <si>
    <t xml:space="preserve">Projekty wybierane przyczyniają się bezpośrednio do osiągnięcia celów LSR, ponieważ przechodzą szczegółową ocenę, m.in. pod kątem zgodności z celami LSR. Tym samym odpowiadają na potrzeby społeczności obszaru LGD, który partycypował w budowaniu lokalnej Strategii Rozwoju Partnerstwa Dorzecze Słupi. </t>
  </si>
  <si>
    <t xml:space="preserve">Najbardziej widoczną zmianą społeczno-gospodarczą jest zmniejszająca się liczba bezrobotnych i zdecydowane polepszenie warunków na rynku pracy. Znaczne zmniejszenie bezrobocia i trudności w zatrudnieniu wykwalifikowanych pracowników już teraz są problemem dla przedsiębiorców. Do LGD docierają sygnały również od beneficjentów środków przeznaczonych na rozwój przedsiębiorstw, którzy deklarowali zatrudnienie, a w obecnej chwili borykają się z trudnościami w kwestii zatrudnienia pracowników na deklarowane w umowie o przyznaniu pomocy miejsce/a pracy. </t>
  </si>
  <si>
    <t xml:space="preserve">Zauważa się zróżnicowanie potrzeb pomiędzy gminami. W kwestii pozyskiwania środków zdecydowanie przodują gminy powiatu bytowskiego. Wyraźnie kapitał społeczny w rzeczonym powiecie jest silniejszy niż w powiecie słupskim. Należy zintensyfikować działania ze społecznościami lokalnymi w powiecie słupskim, zwiększyć częstotliwość szkoleń w gminach oddalonych od Bytowa i siedziby LGD PDS. Należy realizować zadania mające na celu aktywizację społeczności lokalnej powiatu bytowskiego.  </t>
  </si>
  <si>
    <t xml:space="preserve">Uczestnicy spotkania uznali, że system wskaźników dostarcza wszystkich potrzebnych informacji niezbędnych do określenia skutecznosci i interwencji strategii. </t>
  </si>
  <si>
    <t xml:space="preserve">Na tym etapie należy monitorować realizację projektów przez beneficjentów wraz z bieżącą analizą osiąganych wskaźników w kontekście pojektów wybranych, zakontraktowanych i zakończonych (płatność końcowa). LGD prowadzi bieżący monitoring. 
Na tym etapie można wprowadzać ewentualne zmiany wynikające z nierealizowania planu w zakresie projektów współpracy, własnych oraz grantów. </t>
  </si>
  <si>
    <t xml:space="preserve">Uczestnicy zauważyli, iż procedura przez którą przechodzi wniosek od chwili złożenia do podpisania umowy jest bardzo skomplikowana dla wnioskodawców. Należy dokładnie i wielokrotnie informować wnioskodawców o czasie oczekiwania na realizację projektu, aby mogli zaplanować realne terminy realizacji zadań. </t>
  </si>
  <si>
    <t>Należy poprzedzić ogłoszenie konkursów szeroką akcją informacyjną, umożliwiając wnioskodawcom rozpoczęcie prac nad wnioskiem na długo przed terminem składania dokumentacji, dzięki czemu będą mieli więcej czasu na konsutlację treści wniosków, załączników i możliwość wielokrotnego dopytania o procedurę oceny. Należy zwiększyć intensywność informacji podawanych za pośrednictwem strony www, facebooka, newslettera czy powiadomień SMS.</t>
  </si>
  <si>
    <t xml:space="preserve">Zwiększenie intensywności informowania o dofinansowaniach
Organizowanie spotkań informacyjnych również poza okresem w którym ogłoszone są konkursy 
Intensyfikacja współpracy z beneficjentami
Bieżąca analiza stanu wdrażania LSR, aby w porę rozpoznawać ryzyka </t>
  </si>
  <si>
    <t>brak</t>
  </si>
  <si>
    <t>Liczba współpracujących w sieci zaangażowanych organizacji/instytucji kultury z terenu LGD</t>
  </si>
  <si>
    <t>Liczba szlaków turystycznych objeta wsparciem</t>
  </si>
  <si>
    <t>Uczestnicy uznali, że dane są wiarygodne, a źródła trafne.</t>
  </si>
  <si>
    <t>Uczestnicy warsztatów uważają, że działania biura LGD PDS są skuteczne oraz zachowują wysoką jakość, jednakże należy poprzedzić w czasie oraz zintensyfikować informowanie o zbliżających się konkursach, aby maksymalnie wydłużyć czas na przygotowanie wniosków. 
Z ankiet (66 sztuk, ocena w skali 1-6) zebranych wśród uczestników spotkań informacyjnych przeprowadzonych w 2017 r. wynika, że:
1. Ocena, na ile odpowiada Pani/Panu taka formuła przekazania informacji - średnia ocena (w skali 1-6) - 5,19
2. Ocena przydatności informacji przekazanych w trakcie spotkania  - 5,24 
3. Znajomość tematu, przygotowanie metrytoryczne prowadzącego - 5,41
4. Umiejętność przekazania treści przez prowadzącego - 5,45
5. Organizacja - wybór terminu - 4,93
6. Organizacja - czas trwania spotkania - 5,18
7. Organizacja - warunki lokalowe - 5,35
8. Organizacja - lokalizacja miejsca spotkania- 5,35</t>
  </si>
  <si>
    <t xml:space="preserve">Zarząd Lokalnej Grupy Działania Partnerstwo Dorzecze Słupi przyjął wypracowane rekomendacje i po uzgodnieniu z biurem wdroży sugerowane zmiany. </t>
  </si>
  <si>
    <t>Liczba podmiotów, które zawarły umowę o przyznaniu pomocy, po uprzednim skorzystaniu z doradztwa</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</si>
</sst>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38"/>
      <scheme val="minor"/>
    </font>
    <font>
      <sz val="24"/>
      <color theme="1"/>
      <name val="Calibri"/>
      <family val="2"/>
      <charset val="238"/>
      <scheme val="minor"/>
    </font>
    <font>
      <sz val="10"/>
      <color theme="1"/>
      <name val="Times New Roman"/>
      <family val="1"/>
      <charset val="238"/>
    </font>
    <font>
      <b/>
      <sz val="11"/>
      <color theme="1"/>
      <name val="Calibri"/>
      <family val="2"/>
      <charset val="238"/>
    </font>
    <font>
      <sz val="22"/>
      <color theme="1"/>
      <name val="Calibri"/>
      <family val="2"/>
      <charset val="238"/>
      <scheme val="minor"/>
    </font>
    <font>
      <b/>
      <sz val="10"/>
      <color theme="1"/>
      <name val="Calibri"/>
      <family val="2"/>
      <charset val="238"/>
      <scheme val="minor"/>
    </font>
    <font>
      <sz val="8"/>
      <color theme="1"/>
      <name val="Times New Roman"/>
      <family val="1"/>
      <charset val="238"/>
    </font>
    <font>
      <sz val="26"/>
      <color theme="1"/>
      <name val="Calibri"/>
      <family val="2"/>
      <charset val="238"/>
      <scheme val="minor"/>
    </font>
    <font>
      <b/>
      <sz val="11"/>
      <name val="Calibri"/>
      <family val="2"/>
      <charset val="238"/>
      <scheme val="minor"/>
    </font>
    <font>
      <u/>
      <sz val="11"/>
      <color theme="10"/>
      <name val="Calibri"/>
      <family val="2"/>
      <charset val="238"/>
      <scheme val="minor"/>
    </font>
    <font>
      <sz val="11"/>
      <name val="Calibri"/>
      <family val="2"/>
      <charset val="238"/>
      <scheme val="minor"/>
    </font>
    <font>
      <sz val="11"/>
      <color rgb="FF000000"/>
      <name val="Calibri"/>
      <family val="2"/>
      <charset val="238"/>
      <scheme val="minor"/>
    </font>
    <font>
      <i/>
      <sz val="11"/>
      <color theme="1"/>
      <name val="Calibri"/>
      <family val="2"/>
      <charset val="238"/>
      <scheme val="minor"/>
    </font>
    <font>
      <b/>
      <i/>
      <sz val="11"/>
      <color theme="1"/>
      <name val="Calibri"/>
      <family val="2"/>
      <charset val="238"/>
      <scheme val="minor"/>
    </font>
    <font>
      <sz val="10"/>
      <color theme="1"/>
      <name val="Calibri"/>
      <family val="2"/>
      <charset val="238"/>
      <scheme val="minor"/>
    </font>
    <font>
      <b/>
      <sz val="11"/>
      <color theme="1"/>
      <name val="Calibri"/>
      <family val="2"/>
      <charset val="238"/>
      <scheme val="minor"/>
    </font>
    <font>
      <sz val="11"/>
      <color theme="1"/>
      <name val="Calibri"/>
      <family val="2"/>
      <charset val="238"/>
    </font>
    <font>
      <u/>
      <sz val="11"/>
      <name val="Calibri"/>
      <family val="2"/>
      <charset val="238"/>
      <scheme val="minor"/>
    </font>
    <font>
      <sz val="10"/>
      <name val="Calibri"/>
      <family val="2"/>
      <charset val="238"/>
      <scheme val="minor"/>
    </font>
    <font>
      <sz val="11"/>
      <color theme="1"/>
      <name val="Calibri"/>
      <family val="2"/>
      <charset val="238"/>
      <scheme val="minor"/>
    </font>
    <font>
      <sz val="8"/>
      <color theme="1"/>
      <name val="Calibri"/>
      <family val="2"/>
      <charset val="238"/>
      <scheme val="minor"/>
    </font>
    <font>
      <sz val="9"/>
      <color indexed="81"/>
      <name val="Tahoma"/>
      <family val="2"/>
      <charset val="238"/>
    </font>
    <font>
      <b/>
      <sz val="9"/>
      <color indexed="81"/>
      <name val="Tahoma"/>
      <family val="2"/>
      <charset val="238"/>
    </font>
    <font>
      <sz val="9"/>
      <color theme="1"/>
      <name val="Times New Roman"/>
      <family val="1"/>
      <charset val="238"/>
    </font>
    <font>
      <b/>
      <sz val="9"/>
      <color theme="1"/>
      <name val="Times New Roman"/>
      <family val="1"/>
      <charset val="238"/>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s>
  <cellStyleXfs count="3">
    <xf numFmtId="0" fontId="0" fillId="0" borderId="0"/>
    <xf numFmtId="0" fontId="9" fillId="0" borderId="0" applyNumberFormat="0" applyFill="0" applyBorder="0" applyAlignment="0" applyProtection="0"/>
    <xf numFmtId="9" fontId="19" fillId="0" borderId="0" applyFont="0" applyFill="0" applyBorder="0" applyAlignment="0" applyProtection="0"/>
  </cellStyleXfs>
  <cellXfs count="406">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0" fillId="0" borderId="0" xfId="0" applyAlignment="1">
      <alignment vertical="center" wrapText="1"/>
    </xf>
    <xf numFmtId="0" fontId="0" fillId="0" borderId="0" xfId="0" applyFont="1"/>
    <xf numFmtId="0" fontId="5" fillId="12" borderId="1" xfId="0" applyFont="1" applyFill="1" applyBorder="1" applyAlignment="1">
      <alignment horizontal="center" vertical="center" wrapText="1" readingOrder="1"/>
    </xf>
    <xf numFmtId="0" fontId="6" fillId="0" borderId="0" xfId="0" applyFont="1" applyAlignment="1">
      <alignment vertical="center"/>
    </xf>
    <xf numFmtId="0" fontId="0" fillId="0" borderId="0" xfId="0"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center"/>
    </xf>
    <xf numFmtId="0" fontId="0" fillId="0" borderId="0" xfId="0" applyFont="1" applyAlignment="1">
      <alignment horizontal="left" vertical="center"/>
    </xf>
    <xf numFmtId="0" fontId="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10" borderId="1"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0" xfId="1" applyAlignment="1">
      <alignment vertical="center"/>
    </xf>
    <xf numFmtId="0" fontId="0" fillId="0" borderId="1" xfId="0" applyFont="1" applyBorder="1" applyAlignment="1">
      <alignment horizontal="center" wrapText="1"/>
    </xf>
    <xf numFmtId="0" fontId="0" fillId="0" borderId="2" xfId="0" applyFont="1" applyBorder="1" applyAlignment="1">
      <alignment horizontal="center" vertical="center" wrapText="1"/>
    </xf>
    <xf numFmtId="0" fontId="11" fillId="5" borderId="1" xfId="0" applyFont="1" applyFill="1" applyBorder="1" applyAlignment="1">
      <alignment vertical="center" wrapText="1"/>
    </xf>
    <xf numFmtId="0" fontId="0" fillId="0" borderId="0" xfId="0" applyFont="1" applyAlignment="1">
      <alignment horizontal="justify" vertical="center"/>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wrapText="1"/>
    </xf>
    <xf numFmtId="0" fontId="0" fillId="0" borderId="0" xfId="0" applyAlignment="1">
      <alignment wrapText="1"/>
    </xf>
    <xf numFmtId="0" fontId="0" fillId="0" borderId="0" xfId="0" applyFont="1" applyAlignment="1">
      <alignment horizontal="justify" vertical="center" wrapText="1"/>
    </xf>
    <xf numFmtId="0" fontId="12" fillId="0" borderId="0" xfId="0" applyFont="1" applyAlignment="1">
      <alignment horizontal="left" vertical="center" wrapText="1"/>
    </xf>
    <xf numFmtId="0" fontId="0" fillId="0" borderId="0" xfId="0" applyAlignment="1">
      <alignment horizontal="left" vertical="center"/>
    </xf>
    <xf numFmtId="0" fontId="0" fillId="0" borderId="0" xfId="0" applyFont="1" applyFill="1" applyAlignment="1">
      <alignment horizontal="left" vertical="center" wrapText="1"/>
    </xf>
    <xf numFmtId="0" fontId="0" fillId="0" borderId="0" xfId="0" applyAlignment="1">
      <alignment horizontal="left" vertical="center" wrapText="1"/>
    </xf>
    <xf numFmtId="0" fontId="0" fillId="5" borderId="1" xfId="0" applyFill="1" applyBorder="1" applyAlignment="1">
      <alignment horizontal="left" vertical="center"/>
    </xf>
    <xf numFmtId="0" fontId="0" fillId="7" borderId="1" xfId="0" applyFill="1" applyBorder="1" applyAlignment="1">
      <alignment horizontal="left" vertical="center"/>
    </xf>
    <xf numFmtId="0" fontId="0" fillId="7" borderId="1" xfId="0" applyFill="1" applyBorder="1" applyAlignment="1">
      <alignment vertical="center"/>
    </xf>
    <xf numFmtId="0" fontId="0" fillId="5" borderId="1" xfId="0" applyFill="1" applyBorder="1" applyAlignment="1">
      <alignment horizontal="left" vertical="center" wrapText="1"/>
    </xf>
    <xf numFmtId="0" fontId="0" fillId="7" borderId="1" xfId="0" applyFill="1" applyBorder="1" applyAlignment="1">
      <alignment horizontal="left" vertical="center" wrapText="1"/>
    </xf>
    <xf numFmtId="0" fontId="0" fillId="0" borderId="0" xfId="0" applyFont="1" applyFill="1" applyAlignment="1">
      <alignment vertical="center"/>
    </xf>
    <xf numFmtId="0" fontId="0" fillId="5" borderId="1" xfId="0" applyFill="1" applyBorder="1" applyAlignment="1">
      <alignment vertical="center"/>
    </xf>
    <xf numFmtId="0" fontId="0" fillId="0" borderId="0" xfId="0" applyFont="1" applyAlignment="1"/>
    <xf numFmtId="0" fontId="0" fillId="0" borderId="10" xfId="0" applyFont="1" applyBorder="1"/>
    <xf numFmtId="0" fontId="0" fillId="0" borderId="15" xfId="0" applyFont="1" applyBorder="1"/>
    <xf numFmtId="0" fontId="0" fillId="0" borderId="11" xfId="0" applyFont="1" applyBorder="1"/>
    <xf numFmtId="0" fontId="15" fillId="13" borderId="1" xfId="0" applyFont="1" applyFill="1" applyBorder="1"/>
    <xf numFmtId="0" fontId="0" fillId="0" borderId="10" xfId="0" applyBorder="1"/>
    <xf numFmtId="0" fontId="0" fillId="0" borderId="15" xfId="0" applyBorder="1"/>
    <xf numFmtId="0" fontId="0" fillId="0" borderId="11" xfId="0"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5" fillId="13" borderId="1" xfId="0" applyFont="1" applyFill="1" applyBorder="1" applyAlignment="1"/>
    <xf numFmtId="0" fontId="0" fillId="0" borderId="5" xfId="0" applyBorder="1"/>
    <xf numFmtId="0" fontId="0" fillId="0" borderId="6" xfId="0" applyBorder="1"/>
    <xf numFmtId="0" fontId="0" fillId="0" borderId="7" xfId="0" applyBorder="1"/>
    <xf numFmtId="0" fontId="0" fillId="0" borderId="0" xfId="0" applyFill="1" applyAlignment="1"/>
    <xf numFmtId="0" fontId="0" fillId="0" borderId="0" xfId="0" applyAlignment="1">
      <alignment horizontal="left" vertical="center" wrapText="1"/>
    </xf>
    <xf numFmtId="0" fontId="0"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10" borderId="1" xfId="0" applyFont="1" applyFill="1" applyBorder="1" applyAlignment="1">
      <alignment horizontal="center" vertical="center" wrapText="1"/>
    </xf>
    <xf numFmtId="0" fontId="0" fillId="10"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7"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5" borderId="4" xfId="0" applyFont="1" applyFill="1" applyBorder="1" applyAlignment="1">
      <alignment horizontal="center" vertical="center" wrapText="1"/>
    </xf>
    <xf numFmtId="0" fontId="1" fillId="0" borderId="0" xfId="0" applyFont="1" applyAlignment="1">
      <alignment horizontal="right"/>
    </xf>
    <xf numFmtId="0" fontId="0" fillId="0" borderId="0" xfId="0" applyAlignment="1">
      <alignment horizontal="right"/>
    </xf>
    <xf numFmtId="0" fontId="15" fillId="13" borderId="5" xfId="0" applyFont="1" applyFill="1" applyBorder="1" applyAlignment="1"/>
    <xf numFmtId="0" fontId="15" fillId="13" borderId="6" xfId="0" applyFont="1" applyFill="1" applyBorder="1" applyAlignment="1"/>
    <xf numFmtId="0" fontId="15" fillId="13" borderId="7" xfId="0" applyFont="1" applyFill="1" applyBorder="1" applyAlignment="1"/>
    <xf numFmtId="0" fontId="0" fillId="2" borderId="0" xfId="0" applyFill="1"/>
    <xf numFmtId="0" fontId="3" fillId="4" borderId="1" xfId="0" applyFont="1" applyFill="1" applyBorder="1" applyAlignment="1">
      <alignment vertical="center" wrapText="1"/>
    </xf>
    <xf numFmtId="0" fontId="0" fillId="7"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10" borderId="4"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8" fillId="13" borderId="1" xfId="0" applyFont="1" applyFill="1" applyBorder="1"/>
    <xf numFmtId="0" fontId="10" fillId="0" borderId="0" xfId="0" applyFont="1"/>
    <xf numFmtId="0" fontId="10" fillId="0" borderId="5" xfId="0" applyFont="1" applyBorder="1"/>
    <xf numFmtId="0" fontId="10" fillId="0" borderId="6" xfId="0" applyFont="1" applyBorder="1"/>
    <xf numFmtId="0" fontId="10" fillId="0" borderId="7" xfId="0" applyFont="1" applyBorder="1"/>
    <xf numFmtId="0" fontId="10" fillId="0" borderId="1" xfId="0" applyFont="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wrapText="1"/>
    </xf>
    <xf numFmtId="0" fontId="17" fillId="0" borderId="0" xfId="1" applyFont="1" applyAlignment="1">
      <alignment vertical="center"/>
    </xf>
    <xf numFmtId="0" fontId="0" fillId="0" borderId="1" xfId="0" applyBorder="1" applyAlignment="1">
      <alignment horizontal="left" vertical="center"/>
    </xf>
    <xf numFmtId="0" fontId="12"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xf numFmtId="0" fontId="15" fillId="13" borderId="1" xfId="0" applyFont="1" applyFill="1" applyBorder="1" applyAlignment="1"/>
    <xf numFmtId="0" fontId="0" fillId="7"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11"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11" borderId="1" xfId="0" applyFont="1" applyFill="1" applyBorder="1" applyAlignment="1">
      <alignment vertical="center" wrapText="1"/>
    </xf>
    <xf numFmtId="9" fontId="2" fillId="12" borderId="1" xfId="2"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vertical="center" wrapText="1"/>
    </xf>
    <xf numFmtId="49" fontId="2" fillId="0" borderId="4" xfId="0" applyNumberFormat="1" applyFont="1" applyBorder="1" applyAlignment="1">
      <alignment vertical="center" wrapText="1"/>
    </xf>
    <xf numFmtId="49" fontId="2" fillId="0" borderId="4" xfId="0" applyNumberFormat="1" applyFont="1" applyBorder="1" applyAlignment="1">
      <alignment horizontal="center" vertical="center" wrapText="1"/>
    </xf>
    <xf numFmtId="0" fontId="6" fillId="7" borderId="1" xfId="0" applyFont="1" applyFill="1" applyBorder="1" applyAlignment="1">
      <alignment vertical="center" wrapText="1"/>
    </xf>
    <xf numFmtId="0" fontId="20" fillId="0" borderId="0" xfId="0" applyFont="1"/>
    <xf numFmtId="0" fontId="6" fillId="0" borderId="1" xfId="0" applyFont="1" applyBorder="1" applyAlignment="1">
      <alignment horizontal="center" vertical="center" wrapText="1"/>
    </xf>
    <xf numFmtId="4" fontId="6" fillId="0" borderId="1" xfId="0" applyNumberFormat="1" applyFont="1" applyBorder="1" applyAlignment="1">
      <alignment horizontal="right" vertical="center" wrapText="1"/>
    </xf>
    <xf numFmtId="4" fontId="0" fillId="9"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4" fontId="6" fillId="0" borderId="4" xfId="0" applyNumberFormat="1" applyFont="1" applyBorder="1" applyAlignment="1">
      <alignment horizontal="right" vertical="center" wrapText="1"/>
    </xf>
    <xf numFmtId="4" fontId="6" fillId="0" borderId="1" xfId="0" applyNumberFormat="1" applyFont="1" applyBorder="1" applyAlignment="1">
      <alignment vertical="center" wrapText="1"/>
    </xf>
    <xf numFmtId="4" fontId="6" fillId="0" borderId="1" xfId="0" applyNumberFormat="1" applyFont="1" applyBorder="1" applyAlignment="1">
      <alignment horizontal="right" vertical="center" wrapText="1"/>
    </xf>
    <xf numFmtId="0" fontId="6" fillId="5" borderId="4" xfId="0" applyFont="1" applyFill="1" applyBorder="1" applyAlignment="1">
      <alignment horizontal="center" vertical="center" wrapText="1"/>
    </xf>
    <xf numFmtId="4" fontId="6" fillId="0" borderId="4" xfId="0" applyNumberFormat="1" applyFont="1" applyBorder="1" applyAlignment="1">
      <alignment horizontal="center" vertical="center" wrapText="1"/>
    </xf>
    <xf numFmtId="4" fontId="6" fillId="0" borderId="0" xfId="0" applyNumberFormat="1" applyFont="1"/>
    <xf numFmtId="0" fontId="6" fillId="7" borderId="1" xfId="0" applyFont="1" applyFill="1" applyBorder="1" applyAlignment="1">
      <alignment horizontal="center" vertical="center" wrapText="1"/>
    </xf>
    <xf numFmtId="0" fontId="6" fillId="6" borderId="4" xfId="0" applyFont="1" applyFill="1" applyBorder="1" applyAlignment="1">
      <alignment horizontal="center" vertical="center" wrapText="1"/>
    </xf>
    <xf numFmtId="9" fontId="6" fillId="0" borderId="4" xfId="2" applyFont="1" applyBorder="1" applyAlignment="1">
      <alignment horizontal="center" vertical="center" wrapText="1"/>
    </xf>
    <xf numFmtId="9" fontId="6" fillId="0" borderId="1" xfId="2" applyFont="1" applyBorder="1" applyAlignment="1">
      <alignment horizontal="center" vertical="center" wrapText="1"/>
    </xf>
    <xf numFmtId="4" fontId="0" fillId="8" borderId="1" xfId="0" applyNumberFormat="1" applyFont="1" applyFill="1" applyBorder="1" applyAlignment="1">
      <alignment vertical="center" wrapText="1"/>
    </xf>
    <xf numFmtId="0" fontId="2" fillId="0" borderId="1" xfId="0" applyFont="1" applyBorder="1" applyAlignment="1">
      <alignment horizontal="center" vertical="center" wrapText="1"/>
    </xf>
    <xf numFmtId="0" fontId="2" fillId="11" borderId="1" xfId="0" applyFont="1" applyFill="1" applyBorder="1" applyAlignment="1">
      <alignment horizontal="center" vertical="center" wrapText="1"/>
    </xf>
    <xf numFmtId="0" fontId="2" fillId="0" borderId="4" xfId="0" applyFont="1" applyBorder="1" applyAlignment="1">
      <alignment vertical="center" wrapText="1"/>
    </xf>
    <xf numFmtId="0" fontId="2" fillId="12" borderId="1" xfId="2" applyNumberFormat="1" applyFont="1" applyFill="1" applyBorder="1" applyAlignment="1">
      <alignment horizontal="center" vertical="center" wrapText="1"/>
    </xf>
    <xf numFmtId="0" fontId="0" fillId="0" borderId="1" xfId="0" applyBorder="1" applyAlignment="1">
      <alignment horizontal="center" vertical="center"/>
    </xf>
    <xf numFmtId="0" fontId="0" fillId="12" borderId="1" xfId="0" applyNumberFormat="1" applyFill="1" applyBorder="1" applyAlignment="1">
      <alignment horizontal="center" vertical="center"/>
    </xf>
    <xf numFmtId="0" fontId="2" fillId="11" borderId="1" xfId="0" applyFont="1" applyFill="1" applyBorder="1" applyAlignment="1">
      <alignment horizontal="center" vertical="center" wrapText="1"/>
    </xf>
    <xf numFmtId="0" fontId="2" fillId="11" borderId="4" xfId="0" applyFont="1" applyFill="1" applyBorder="1" applyAlignment="1">
      <alignment horizontal="center" vertical="center" wrapText="1"/>
    </xf>
    <xf numFmtId="9" fontId="2" fillId="11" borderId="1" xfId="2" applyFont="1" applyFill="1" applyBorder="1" applyAlignment="1">
      <alignment horizontal="center" vertical="center" wrapText="1"/>
    </xf>
    <xf numFmtId="49" fontId="2" fillId="14" borderId="4" xfId="0" applyNumberFormat="1" applyFont="1" applyFill="1" applyBorder="1" applyAlignment="1">
      <alignment vertical="center" wrapText="1"/>
    </xf>
    <xf numFmtId="0" fontId="2" fillId="14"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23" fillId="11" borderId="1" xfId="0" applyFont="1" applyFill="1" applyBorder="1" applyAlignment="1">
      <alignment vertical="center" wrapText="1"/>
    </xf>
    <xf numFmtId="0" fontId="0" fillId="11" borderId="1" xfId="0" applyFill="1" applyBorder="1"/>
    <xf numFmtId="0" fontId="23" fillId="12" borderId="1" xfId="0" applyFont="1" applyFill="1" applyBorder="1" applyAlignment="1">
      <alignment horizontal="center" wrapText="1"/>
    </xf>
    <xf numFmtId="0" fontId="6" fillId="11" borderId="4" xfId="0" applyFont="1" applyFill="1" applyBorder="1" applyAlignment="1">
      <alignment vertical="center" wrapText="1"/>
    </xf>
    <xf numFmtId="0" fontId="23" fillId="11" borderId="0" xfId="0" applyFont="1" applyFill="1" applyAlignment="1">
      <alignment horizontal="center" vertical="center" wrapText="1"/>
    </xf>
    <xf numFmtId="49" fontId="23"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12" borderId="4" xfId="0" applyFont="1" applyFill="1" applyBorder="1" applyAlignment="1">
      <alignment vertical="center" wrapText="1"/>
    </xf>
    <xf numFmtId="0" fontId="23" fillId="7" borderId="1" xfId="0" applyFont="1" applyFill="1" applyBorder="1" applyAlignment="1">
      <alignment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9" fontId="2" fillId="14" borderId="1" xfId="2" applyFont="1" applyFill="1" applyBorder="1" applyAlignment="1">
      <alignment horizontal="center" vertical="center" wrapText="1"/>
    </xf>
    <xf numFmtId="0" fontId="0" fillId="0" borderId="1" xfId="0" applyFont="1" applyBorder="1" applyAlignment="1">
      <alignment vertical="center" wrapText="1"/>
    </xf>
    <xf numFmtId="49" fontId="0" fillId="0" borderId="1" xfId="0" applyNumberFormat="1" applyFont="1" applyBorder="1" applyAlignment="1">
      <alignment vertical="center" wrapText="1"/>
    </xf>
    <xf numFmtId="9" fontId="23" fillId="14" borderId="1" xfId="2" applyFont="1" applyFill="1" applyBorder="1" applyAlignment="1">
      <alignment horizontal="center" vertical="center" wrapText="1"/>
    </xf>
    <xf numFmtId="49" fontId="2" fillId="1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12" borderId="1" xfId="0" applyFont="1" applyFill="1" applyBorder="1" applyAlignment="1">
      <alignment horizontal="center" vertical="center"/>
    </xf>
    <xf numFmtId="0" fontId="2" fillId="0" borderId="0" xfId="0" applyFont="1" applyAlignment="1">
      <alignment horizontal="right" wrapText="1"/>
    </xf>
    <xf numFmtId="0" fontId="1" fillId="0" borderId="0" xfId="0" applyFont="1" applyAlignment="1">
      <alignment horizontal="right"/>
    </xf>
    <xf numFmtId="0" fontId="0" fillId="2" borderId="0" xfId="0" applyFill="1" applyAlignment="1">
      <alignment horizontal="center"/>
    </xf>
    <xf numFmtId="0" fontId="1" fillId="2" borderId="0" xfId="0" applyFont="1" applyFill="1" applyAlignment="1">
      <alignment horizontal="center" wrapText="1"/>
    </xf>
    <xf numFmtId="0" fontId="1" fillId="2" borderId="0" xfId="0" applyFont="1" applyFill="1" applyAlignment="1">
      <alignment horizontal="center"/>
    </xf>
    <xf numFmtId="0" fontId="1" fillId="0" borderId="0" xfId="0" applyFont="1" applyAlignment="1">
      <alignment horizontal="center"/>
    </xf>
    <xf numFmtId="9" fontId="6" fillId="0" borderId="2" xfId="2" applyFont="1" applyBorder="1" applyAlignment="1">
      <alignment horizontal="center" vertical="center" wrapText="1"/>
    </xf>
    <xf numFmtId="9" fontId="6" fillId="0" borderId="4" xfId="2" applyFont="1" applyBorder="1" applyAlignment="1">
      <alignment horizontal="center" vertical="center" wrapText="1"/>
    </xf>
    <xf numFmtId="4" fontId="6" fillId="0" borderId="2" xfId="0" applyNumberFormat="1" applyFont="1" applyBorder="1" applyAlignment="1">
      <alignment horizontal="right" vertical="center" wrapText="1"/>
    </xf>
    <xf numFmtId="4" fontId="6" fillId="0" borderId="4" xfId="0" applyNumberFormat="1" applyFont="1" applyBorder="1" applyAlignment="1">
      <alignment horizontal="right" vertical="center" wrapText="1"/>
    </xf>
    <xf numFmtId="0" fontId="3" fillId="4"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9" fontId="6" fillId="0" borderId="1" xfId="2"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4" fontId="6" fillId="14" borderId="2" xfId="0" applyNumberFormat="1" applyFont="1" applyFill="1" applyBorder="1" applyAlignment="1">
      <alignment horizontal="right" vertical="center" wrapText="1"/>
    </xf>
    <xf numFmtId="4" fontId="6" fillId="14" borderId="4" xfId="0" applyNumberFormat="1" applyFont="1" applyFill="1" applyBorder="1" applyAlignment="1">
      <alignment horizontal="right" vertical="center" wrapText="1"/>
    </xf>
    <xf numFmtId="0" fontId="3" fillId="7"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5" fillId="13" borderId="6" xfId="0" applyFont="1" applyFill="1" applyBorder="1" applyAlignment="1">
      <alignment horizontal="left"/>
    </xf>
    <xf numFmtId="0" fontId="15" fillId="13" borderId="7" xfId="0" applyFont="1" applyFill="1" applyBorder="1" applyAlignment="1">
      <alignment horizontal="left"/>
    </xf>
    <xf numFmtId="0" fontId="0" fillId="8" borderId="1" xfId="0" applyFont="1" applyFill="1" applyBorder="1" applyAlignment="1">
      <alignment horizontal="right" vertical="center" wrapText="1"/>
    </xf>
    <xf numFmtId="4" fontId="6" fillId="0" borderId="1" xfId="0" applyNumberFormat="1" applyFont="1" applyBorder="1" applyAlignment="1">
      <alignment vertical="center" wrapText="1"/>
    </xf>
    <xf numFmtId="0" fontId="6" fillId="6" borderId="2" xfId="0" applyFont="1" applyFill="1" applyBorder="1" applyAlignment="1">
      <alignment horizontal="left" vertical="center" wrapText="1"/>
    </xf>
    <xf numFmtId="0" fontId="6" fillId="6" borderId="4" xfId="0" applyFont="1" applyFill="1" applyBorder="1" applyAlignment="1">
      <alignment horizontal="left" vertical="center" wrapText="1"/>
    </xf>
    <xf numFmtId="0" fontId="0" fillId="9" borderId="1" xfId="0" applyFont="1" applyFill="1" applyBorder="1" applyAlignment="1">
      <alignment horizontal="righ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5" borderId="1" xfId="0" applyFont="1" applyFill="1" applyBorder="1" applyAlignment="1">
      <alignment horizontal="center" vertical="center" wrapText="1"/>
    </xf>
    <xf numFmtId="4" fontId="6" fillId="14" borderId="1" xfId="0" applyNumberFormat="1" applyFont="1" applyFill="1" applyBorder="1" applyAlignment="1">
      <alignment vertical="center" wrapText="1"/>
    </xf>
    <xf numFmtId="0" fontId="14" fillId="0" borderId="10" xfId="0" applyFont="1" applyBorder="1" applyAlignment="1">
      <alignment horizontal="left" wrapText="1"/>
    </xf>
    <xf numFmtId="0" fontId="14" fillId="0" borderId="15" xfId="0" applyFont="1" applyBorder="1" applyAlignment="1">
      <alignment horizontal="left" wrapText="1"/>
    </xf>
    <xf numFmtId="0" fontId="14" fillId="0" borderId="11" xfId="0" applyFont="1" applyBorder="1" applyAlignment="1">
      <alignment horizontal="left" wrapText="1"/>
    </xf>
    <xf numFmtId="0" fontId="6" fillId="5" borderId="1" xfId="0" applyFont="1" applyFill="1" applyBorder="1" applyAlignment="1">
      <alignment vertical="center" wrapText="1"/>
    </xf>
    <xf numFmtId="4" fontId="6" fillId="0" borderId="1" xfId="0" applyNumberFormat="1" applyFont="1" applyBorder="1" applyAlignment="1">
      <alignment horizontal="right" vertical="center" wrapText="1"/>
    </xf>
    <xf numFmtId="0" fontId="14" fillId="0" borderId="8" xfId="0" applyFont="1" applyBorder="1" applyAlignment="1">
      <alignment horizontal="justify" vertical="center" wrapText="1"/>
    </xf>
    <xf numFmtId="0" fontId="0" fillId="0" borderId="12" xfId="0" applyFont="1" applyBorder="1" applyAlignment="1">
      <alignment wrapText="1"/>
    </xf>
    <xf numFmtId="0" fontId="0" fillId="0" borderId="9" xfId="0" applyFont="1" applyBorder="1" applyAlignment="1">
      <alignment wrapText="1"/>
    </xf>
    <xf numFmtId="0" fontId="14" fillId="0" borderId="13" xfId="0" applyFont="1" applyBorder="1" applyAlignment="1">
      <alignment horizontal="justify" vertical="center" wrapText="1"/>
    </xf>
    <xf numFmtId="0" fontId="0" fillId="0" borderId="0" xfId="0" applyFont="1" applyBorder="1" applyAlignment="1">
      <alignment wrapText="1"/>
    </xf>
    <xf numFmtId="0" fontId="0" fillId="0" borderId="14" xfId="0" applyFont="1" applyBorder="1" applyAlignment="1">
      <alignment wrapText="1"/>
    </xf>
    <xf numFmtId="0" fontId="6" fillId="6" borderId="1" xfId="0" applyFont="1" applyFill="1" applyBorder="1" applyAlignment="1">
      <alignment vertical="center" wrapText="1"/>
    </xf>
    <xf numFmtId="0" fontId="6" fillId="5" borderId="2" xfId="0" applyFont="1" applyFill="1" applyBorder="1" applyAlignment="1">
      <alignment horizontal="center" vertical="center" wrapText="1"/>
    </xf>
    <xf numFmtId="0" fontId="6" fillId="5" borderId="4" xfId="0" applyFont="1" applyFill="1" applyBorder="1" applyAlignment="1">
      <alignment horizontal="center" vertical="center" wrapText="1"/>
    </xf>
    <xf numFmtId="4" fontId="6" fillId="0" borderId="2"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9" fontId="2" fillId="12" borderId="2" xfId="2" applyFont="1" applyFill="1" applyBorder="1" applyAlignment="1">
      <alignment horizontal="center" vertical="center" wrapText="1"/>
    </xf>
    <xf numFmtId="9" fontId="2" fillId="12" borderId="3" xfId="2" applyFont="1" applyFill="1" applyBorder="1" applyAlignment="1">
      <alignment horizontal="center" vertical="center" wrapText="1"/>
    </xf>
    <xf numFmtId="9" fontId="2" fillId="12" borderId="4" xfId="2"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23" fillId="12" borderId="2" xfId="0" applyFont="1" applyFill="1" applyBorder="1" applyAlignment="1">
      <alignment horizontal="center" vertical="center" wrapText="1"/>
    </xf>
    <xf numFmtId="0" fontId="23" fillId="12" borderId="4" xfId="0" applyFont="1" applyFill="1" applyBorder="1" applyAlignment="1">
      <alignment horizontal="center" vertical="center" wrapText="1"/>
    </xf>
    <xf numFmtId="0" fontId="2" fillId="12" borderId="2" xfId="2" applyNumberFormat="1" applyFont="1" applyFill="1" applyBorder="1" applyAlignment="1">
      <alignment horizontal="center" vertical="center" wrapText="1"/>
    </xf>
    <xf numFmtId="0" fontId="2" fillId="12" borderId="4" xfId="2"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9" fontId="2" fillId="14" borderId="2" xfId="2" applyFont="1" applyFill="1" applyBorder="1" applyAlignment="1">
      <alignment horizontal="center" vertical="center" wrapText="1"/>
    </xf>
    <xf numFmtId="9" fontId="2" fillId="14" borderId="4" xfId="2" applyFont="1" applyFill="1" applyBorder="1" applyAlignment="1">
      <alignment horizontal="center" vertical="center" wrapText="1"/>
    </xf>
    <xf numFmtId="0" fontId="2" fillId="12" borderId="3" xfId="2" applyNumberFormat="1" applyFont="1" applyFill="1" applyBorder="1" applyAlignment="1">
      <alignment horizontal="center" vertical="center" wrapText="1"/>
    </xf>
    <xf numFmtId="2" fontId="2" fillId="12" borderId="2" xfId="2" applyNumberFormat="1" applyFont="1" applyFill="1" applyBorder="1" applyAlignment="1">
      <alignment horizontal="center" vertical="center" wrapText="1"/>
    </xf>
    <xf numFmtId="2" fontId="2" fillId="12" borderId="4" xfId="2" applyNumberFormat="1" applyFont="1" applyFill="1" applyBorder="1" applyAlignment="1">
      <alignment horizontal="center" vertical="center" wrapText="1"/>
    </xf>
    <xf numFmtId="0" fontId="23" fillId="11" borderId="2" xfId="0" applyFont="1" applyFill="1" applyBorder="1" applyAlignment="1">
      <alignment horizontal="center" vertical="center" wrapText="1"/>
    </xf>
    <xf numFmtId="0" fontId="23" fillId="11" borderId="3" xfId="0" applyFont="1" applyFill="1" applyBorder="1" applyAlignment="1">
      <alignment horizontal="center" vertical="center" wrapText="1"/>
    </xf>
    <xf numFmtId="0" fontId="23" fillId="11"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5" fillId="13" borderId="1" xfId="0" applyFont="1" applyFill="1" applyBorder="1" applyAlignment="1">
      <alignment horizontal="left"/>
    </xf>
    <xf numFmtId="0" fontId="5" fillId="2" borderId="1" xfId="0" applyFont="1" applyFill="1" applyBorder="1" applyAlignment="1">
      <alignment vertical="center" wrapText="1" readingOrder="1"/>
    </xf>
    <xf numFmtId="0" fontId="5" fillId="11" borderId="1" xfId="0" applyFont="1" applyFill="1" applyBorder="1" applyAlignment="1">
      <alignment vertical="center" wrapText="1" readingOrder="1"/>
    </xf>
    <xf numFmtId="0" fontId="5" fillId="7" borderId="1" xfId="0" applyFont="1" applyFill="1" applyBorder="1" applyAlignment="1">
      <alignment vertical="center" wrapText="1" readingOrder="1"/>
    </xf>
    <xf numFmtId="0" fontId="5" fillId="12" borderId="1" xfId="0" applyFont="1" applyFill="1" applyBorder="1" applyAlignment="1">
      <alignment vertical="center" wrapText="1" readingOrder="1"/>
    </xf>
    <xf numFmtId="0" fontId="6" fillId="6" borderId="1" xfId="0" applyFont="1" applyFill="1" applyBorder="1" applyAlignment="1">
      <alignment horizontal="center" vertical="center" textRotation="90" wrapText="1"/>
    </xf>
    <xf numFmtId="0" fontId="23" fillId="11"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11" borderId="1"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9" fontId="2" fillId="11" borderId="2" xfId="2" applyFont="1" applyFill="1" applyBorder="1" applyAlignment="1">
      <alignment horizontal="center" vertical="center" wrapText="1"/>
    </xf>
    <xf numFmtId="9" fontId="2" fillId="11" borderId="3" xfId="2" applyFont="1" applyFill="1" applyBorder="1" applyAlignment="1">
      <alignment horizontal="center" vertical="center" wrapText="1"/>
    </xf>
    <xf numFmtId="9" fontId="2" fillId="11" borderId="4" xfId="2" applyFont="1" applyFill="1" applyBorder="1" applyAlignment="1">
      <alignment horizontal="center" vertical="center" wrapText="1"/>
    </xf>
    <xf numFmtId="0" fontId="23" fillId="12" borderId="3" xfId="0" applyFont="1" applyFill="1" applyBorder="1" applyAlignment="1">
      <alignment horizontal="center" vertical="center" wrapText="1"/>
    </xf>
    <xf numFmtId="9" fontId="2" fillId="14" borderId="3" xfId="2" applyFont="1" applyFill="1" applyBorder="1" applyAlignment="1">
      <alignment horizontal="center" vertical="center" wrapText="1"/>
    </xf>
    <xf numFmtId="0" fontId="14" fillId="0" borderId="12" xfId="0" applyFont="1" applyBorder="1" applyAlignment="1">
      <alignment horizontal="justify" vertical="center" wrapText="1"/>
    </xf>
    <xf numFmtId="0" fontId="14" fillId="0" borderId="9" xfId="0" applyFont="1" applyBorder="1" applyAlignment="1">
      <alignment horizontal="justify" vertical="center" wrapText="1"/>
    </xf>
    <xf numFmtId="0" fontId="14" fillId="0" borderId="0" xfId="0" applyFont="1" applyBorder="1" applyAlignment="1">
      <alignment horizontal="justify" vertical="center" wrapText="1"/>
    </xf>
    <xf numFmtId="0" fontId="14" fillId="0" borderId="14" xfId="0" applyFont="1" applyBorder="1" applyAlignment="1">
      <alignment horizontal="justify" vertical="center" wrapText="1"/>
    </xf>
    <xf numFmtId="0" fontId="14" fillId="0" borderId="13" xfId="0" applyFont="1" applyBorder="1" applyAlignment="1">
      <alignment horizontal="left" vertical="center" wrapText="1"/>
    </xf>
    <xf numFmtId="0" fontId="14" fillId="0" borderId="0" xfId="0" applyFont="1" applyBorder="1" applyAlignment="1">
      <alignment horizontal="left" vertical="center" wrapText="1"/>
    </xf>
    <xf numFmtId="0" fontId="14" fillId="0" borderId="14" xfId="0" applyFont="1" applyBorder="1" applyAlignment="1">
      <alignment horizontal="left" vertical="center" wrapText="1"/>
    </xf>
    <xf numFmtId="0" fontId="5" fillId="5" borderId="1" xfId="0" applyFont="1" applyFill="1" applyBorder="1" applyAlignment="1">
      <alignment vertical="center" wrapText="1" readingOrder="1"/>
    </xf>
    <xf numFmtId="0" fontId="5" fillId="6" borderId="1" xfId="0" applyFont="1" applyFill="1" applyBorder="1" applyAlignment="1">
      <alignment vertical="center" wrapText="1" readingOrder="1"/>
    </xf>
    <xf numFmtId="0" fontId="5" fillId="12" borderId="1" xfId="0" applyFont="1" applyFill="1" applyBorder="1" applyAlignment="1">
      <alignment horizontal="center" vertical="center" wrapText="1" readingOrder="1"/>
    </xf>
    <xf numFmtId="0" fontId="2" fillId="5" borderId="1" xfId="0" applyFont="1" applyFill="1" applyBorder="1" applyAlignment="1">
      <alignment horizontal="center" vertical="center" textRotation="90"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4" fillId="12" borderId="3" xfId="0" applyFont="1" applyFill="1" applyBorder="1" applyAlignment="1">
      <alignment horizontal="center" vertical="center" wrapText="1"/>
    </xf>
    <xf numFmtId="0" fontId="24" fillId="12" borderId="4" xfId="0" applyFont="1" applyFill="1" applyBorder="1" applyAlignment="1">
      <alignment horizontal="center" vertical="center" wrapText="1"/>
    </xf>
    <xf numFmtId="0" fontId="6" fillId="6" borderId="9" xfId="0" applyFont="1" applyFill="1" applyBorder="1" applyAlignment="1">
      <alignment horizontal="center" vertical="center" textRotation="90" wrapText="1"/>
    </xf>
    <xf numFmtId="0" fontId="6" fillId="6" borderId="14" xfId="0" applyFont="1" applyFill="1" applyBorder="1" applyAlignment="1">
      <alignment horizontal="center" vertical="center" textRotation="90" wrapText="1"/>
    </xf>
    <xf numFmtId="0" fontId="2" fillId="5" borderId="12" xfId="0" applyFont="1" applyFill="1" applyBorder="1" applyAlignment="1">
      <alignment horizontal="center" vertical="center" textRotation="90" wrapText="1"/>
    </xf>
    <xf numFmtId="0" fontId="2" fillId="5" borderId="0" xfId="0" applyFont="1" applyFill="1" applyBorder="1" applyAlignment="1">
      <alignment horizontal="center" vertical="center" textRotation="90" wrapText="1"/>
    </xf>
    <xf numFmtId="0" fontId="14" fillId="0" borderId="10" xfId="0" applyFont="1" applyBorder="1" applyAlignment="1">
      <alignment horizontal="justify" vertical="center" wrapText="1"/>
    </xf>
    <xf numFmtId="0" fontId="14" fillId="0" borderId="15" xfId="0" applyFont="1" applyBorder="1" applyAlignment="1">
      <alignment horizontal="justify" vertical="center" wrapText="1"/>
    </xf>
    <xf numFmtId="0" fontId="14" fillId="0" borderId="11" xfId="0" applyFont="1" applyBorder="1" applyAlignment="1">
      <alignment horizontal="justify" vertical="center" wrapText="1"/>
    </xf>
    <xf numFmtId="0" fontId="23" fillId="11" borderId="2" xfId="0" applyFont="1" applyFill="1" applyBorder="1" applyAlignment="1">
      <alignment horizontal="left" vertical="center" wrapText="1"/>
    </xf>
    <xf numFmtId="0" fontId="23" fillId="11" borderId="3" xfId="0" applyFont="1" applyFill="1" applyBorder="1" applyAlignment="1">
      <alignment horizontal="left" vertical="center" wrapText="1"/>
    </xf>
    <xf numFmtId="0" fontId="23" fillId="11" borderId="4" xfId="0" applyFont="1" applyFill="1" applyBorder="1" applyAlignment="1">
      <alignment horizontal="left" vertical="center" wrapText="1"/>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15" fillId="13" borderId="1" xfId="0" applyFont="1" applyFill="1" applyBorder="1" applyAlignment="1"/>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10" borderId="2" xfId="0" applyFont="1" applyFill="1" applyBorder="1" applyAlignment="1">
      <alignment horizontal="center" vertical="center" wrapText="1"/>
    </xf>
    <xf numFmtId="0" fontId="0" fillId="10" borderId="3" xfId="0" applyFont="1" applyFill="1" applyBorder="1" applyAlignment="1">
      <alignment horizontal="center" vertical="center" wrapText="1"/>
    </xf>
    <xf numFmtId="0" fontId="0" fillId="10" borderId="4"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14" fillId="0" borderId="5" xfId="0" applyFont="1" applyBorder="1" applyAlignment="1">
      <alignment horizontal="justify" vertical="center" wrapText="1"/>
    </xf>
    <xf numFmtId="0" fontId="14" fillId="0" borderId="6" xfId="0" applyFont="1" applyBorder="1" applyAlignment="1">
      <alignment horizontal="justify" vertical="center" wrapText="1"/>
    </xf>
    <xf numFmtId="0" fontId="14" fillId="0" borderId="7" xfId="0" applyFont="1" applyBorder="1" applyAlignment="1">
      <alignment horizontal="justify" vertical="center" wrapText="1"/>
    </xf>
    <xf numFmtId="0" fontId="0" fillId="5" borderId="8"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5" borderId="10"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0" fillId="7" borderId="5" xfId="0" applyFont="1" applyFill="1" applyBorder="1" applyAlignment="1">
      <alignment horizontal="center" vertical="center" wrapText="1"/>
    </xf>
    <xf numFmtId="0" fontId="0" fillId="7" borderId="6" xfId="0" applyFont="1" applyFill="1" applyBorder="1" applyAlignment="1">
      <alignment horizontal="center" vertical="center" wrapText="1"/>
    </xf>
    <xf numFmtId="0" fontId="0" fillId="7" borderId="7"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18" fillId="0" borderId="13" xfId="0" applyFont="1" applyBorder="1" applyAlignment="1">
      <alignment vertical="center" wrapText="1"/>
    </xf>
    <xf numFmtId="0" fontId="18" fillId="0" borderId="0" xfId="0" applyFont="1" applyBorder="1" applyAlignment="1">
      <alignment wrapText="1"/>
    </xf>
    <xf numFmtId="0" fontId="18" fillId="0" borderId="14" xfId="0" applyFont="1" applyBorder="1" applyAlignment="1">
      <alignment wrapText="1"/>
    </xf>
    <xf numFmtId="0" fontId="18" fillId="0" borderId="10" xfId="0" applyFont="1" applyBorder="1" applyAlignment="1">
      <alignment vertical="center" wrapText="1"/>
    </xf>
    <xf numFmtId="0" fontId="18" fillId="0" borderId="15" xfId="0" applyFont="1" applyBorder="1" applyAlignment="1">
      <alignment wrapText="1"/>
    </xf>
    <xf numFmtId="0" fontId="18" fillId="0" borderId="11" xfId="0" applyFont="1" applyBorder="1" applyAlignment="1">
      <alignment wrapText="1"/>
    </xf>
    <xf numFmtId="0" fontId="10" fillId="2" borderId="1" xfId="0" applyFont="1" applyFill="1" applyBorder="1" applyAlignment="1">
      <alignment horizontal="center" vertical="center" wrapText="1"/>
    </xf>
    <xf numFmtId="0" fontId="18" fillId="0" borderId="8" xfId="0" applyFont="1" applyBorder="1" applyAlignment="1">
      <alignment vertical="center" wrapText="1"/>
    </xf>
    <xf numFmtId="0" fontId="18" fillId="0" borderId="12" xfId="0" applyFont="1" applyBorder="1" applyAlignment="1">
      <alignment wrapText="1"/>
    </xf>
    <xf numFmtId="0" fontId="18" fillId="0" borderId="9" xfId="0" applyFont="1" applyBorder="1" applyAlignment="1">
      <alignment wrapText="1"/>
    </xf>
    <xf numFmtId="0" fontId="10" fillId="5"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7" borderId="2"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4" xfId="0" applyFont="1" applyFill="1" applyBorder="1" applyAlignment="1">
      <alignment horizontal="left" vertical="center" wrapText="1"/>
    </xf>
    <xf numFmtId="0" fontId="8" fillId="13" borderId="1" xfId="0" applyFont="1" applyFill="1" applyBorder="1" applyAlignment="1">
      <alignment horizontal="left"/>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0" fillId="7" borderId="2"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14" fillId="0" borderId="13" xfId="0" applyFont="1" applyBorder="1" applyAlignment="1">
      <alignment vertical="center" wrapText="1"/>
    </xf>
    <xf numFmtId="0" fontId="14" fillId="0" borderId="0" xfId="0" applyFont="1" applyBorder="1" applyAlignment="1">
      <alignment wrapText="1"/>
    </xf>
    <xf numFmtId="0" fontId="14" fillId="0" borderId="14" xfId="0" applyFont="1" applyBorder="1" applyAlignment="1">
      <alignment wrapText="1"/>
    </xf>
    <xf numFmtId="0" fontId="14" fillId="0" borderId="10" xfId="0" applyFont="1" applyBorder="1" applyAlignment="1">
      <alignment vertical="center" wrapText="1"/>
    </xf>
    <xf numFmtId="0" fontId="14" fillId="0" borderId="15" xfId="0" applyFont="1" applyBorder="1" applyAlignment="1">
      <alignment wrapText="1"/>
    </xf>
    <xf numFmtId="0" fontId="14" fillId="0" borderId="11" xfId="0" applyFont="1" applyBorder="1" applyAlignment="1">
      <alignment wrapText="1"/>
    </xf>
    <xf numFmtId="0" fontId="14" fillId="0" borderId="8" xfId="0" applyFont="1" applyBorder="1" applyAlignment="1">
      <alignment vertical="center" wrapText="1"/>
    </xf>
    <xf numFmtId="0" fontId="14" fillId="0" borderId="12" xfId="0" applyFont="1" applyBorder="1" applyAlignment="1">
      <alignment wrapText="1"/>
    </xf>
    <xf numFmtId="0" fontId="14" fillId="0" borderId="9" xfId="0" applyFont="1" applyBorder="1" applyAlignment="1">
      <alignment wrapText="1"/>
    </xf>
    <xf numFmtId="0" fontId="0" fillId="0" borderId="1" xfId="0" applyFont="1" applyBorder="1" applyAlignment="1">
      <alignment horizontal="center" vertical="center" wrapText="1"/>
    </xf>
    <xf numFmtId="0" fontId="11" fillId="3" borderId="1" xfId="0" applyFont="1" applyFill="1" applyBorder="1" applyAlignment="1">
      <alignment vertical="center" wrapText="1"/>
    </xf>
    <xf numFmtId="0" fontId="11" fillId="5" borderId="2"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2" fillId="7" borderId="1" xfId="0" applyFont="1" applyFill="1" applyBorder="1" applyAlignment="1">
      <alignment horizontal="left" vertical="center" wrapText="1"/>
    </xf>
    <xf numFmtId="0" fontId="0" fillId="7" borderId="1"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5" xfId="0" applyFont="1" applyFill="1" applyBorder="1" applyAlignment="1">
      <alignment vertical="center" wrapText="1"/>
    </xf>
    <xf numFmtId="0" fontId="0" fillId="2" borderId="6" xfId="0" applyFont="1" applyFill="1" applyBorder="1" applyAlignment="1">
      <alignment vertical="center" wrapText="1"/>
    </xf>
    <xf numFmtId="0" fontId="0" fillId="2" borderId="7" xfId="0" applyFont="1" applyFill="1" applyBorder="1" applyAlignment="1">
      <alignment vertical="center" wrapText="1"/>
    </xf>
    <xf numFmtId="0" fontId="13" fillId="0" borderId="0" xfId="0" applyFont="1" applyAlignment="1">
      <alignment horizontal="left" vertical="center"/>
    </xf>
    <xf numFmtId="0" fontId="0" fillId="5" borderId="1" xfId="0" applyFont="1" applyFill="1" applyBorder="1" applyAlignment="1">
      <alignment vertical="center" wrapText="1"/>
    </xf>
    <xf numFmtId="0" fontId="12" fillId="0" borderId="0" xfId="0" applyFont="1" applyAlignment="1">
      <alignment horizontal="right" vertical="center" wrapText="1"/>
    </xf>
    <xf numFmtId="0" fontId="13" fillId="0" borderId="0" xfId="0" applyFont="1" applyAlignment="1">
      <alignment horizontal="left" vertical="center" wrapText="1"/>
    </xf>
    <xf numFmtId="0" fontId="0" fillId="2" borderId="1" xfId="0" applyFont="1" applyFill="1" applyBorder="1" applyAlignment="1">
      <alignment horizontal="left" vertical="center"/>
    </xf>
    <xf numFmtId="0" fontId="0" fillId="2" borderId="1" xfId="0" applyFont="1" applyFill="1" applyBorder="1" applyAlignment="1">
      <alignment horizontal="left" vertical="center" wrapText="1"/>
    </xf>
    <xf numFmtId="0" fontId="0" fillId="2" borderId="5" xfId="0" applyFont="1" applyFill="1" applyBorder="1" applyAlignment="1">
      <alignment horizontal="left" wrapText="1"/>
    </xf>
    <xf numFmtId="0" fontId="0" fillId="2" borderId="6" xfId="0" applyFont="1" applyFill="1" applyBorder="1" applyAlignment="1">
      <alignment horizontal="left" wrapText="1"/>
    </xf>
    <xf numFmtId="0" fontId="0" fillId="2" borderId="7" xfId="0" applyFont="1" applyFill="1" applyBorder="1" applyAlignment="1">
      <alignment horizontal="left" wrapText="1"/>
    </xf>
    <xf numFmtId="0" fontId="0" fillId="5" borderId="1" xfId="0" applyFont="1" applyFill="1" applyBorder="1" applyAlignment="1">
      <alignment horizontal="left" vertical="center" wrapText="1"/>
    </xf>
    <xf numFmtId="0" fontId="0" fillId="2" borderId="5"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5" borderId="1" xfId="0" applyFont="1" applyFill="1" applyBorder="1" applyAlignment="1">
      <alignment horizontal="left" vertical="center"/>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cellXfs>
  <cellStyles count="3">
    <cellStyle name="Hiperłącze" xfId="1" builtinId="8"/>
    <cellStyle name="Normalny" xfId="0" builtinId="0"/>
    <cellStyle name="Procentowy"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
  <sheetViews>
    <sheetView view="pageBreakPreview" topLeftCell="A4" zoomScaleNormal="100" zoomScaleSheetLayoutView="100" workbookViewId="0">
      <selection activeCell="F5" sqref="F5:M6"/>
    </sheetView>
  </sheetViews>
  <sheetFormatPr defaultColWidth="9.7109375" defaultRowHeight="15" x14ac:dyDescent="0.25"/>
  <cols>
    <col min="2" max="13" width="11.140625" customWidth="1"/>
  </cols>
  <sheetData>
    <row r="1" spans="2:14" ht="53.25" customHeight="1" x14ac:dyDescent="0.25">
      <c r="L1" s="159" t="s">
        <v>376</v>
      </c>
      <c r="M1" s="159"/>
      <c r="N1" s="159"/>
    </row>
    <row r="3" spans="2:14" ht="31.5" x14ac:dyDescent="0.5">
      <c r="B3" s="164" t="s">
        <v>0</v>
      </c>
      <c r="C3" s="164"/>
      <c r="D3" s="164"/>
      <c r="E3" s="164"/>
      <c r="F3" s="164"/>
      <c r="G3" s="164"/>
      <c r="H3" s="164"/>
      <c r="I3" s="164"/>
      <c r="J3" s="161">
        <v>2017</v>
      </c>
      <c r="K3" s="161"/>
      <c r="L3" s="161"/>
      <c r="M3" s="3" t="s">
        <v>1</v>
      </c>
    </row>
    <row r="4" spans="2:14" ht="31.5" x14ac:dyDescent="0.5">
      <c r="B4" s="2"/>
      <c r="C4" s="2"/>
      <c r="D4" s="2"/>
      <c r="E4" s="2"/>
      <c r="F4" s="2"/>
      <c r="G4" s="2"/>
      <c r="H4" s="2"/>
    </row>
    <row r="5" spans="2:14" ht="31.5" x14ac:dyDescent="0.5">
      <c r="B5" s="160" t="s">
        <v>2</v>
      </c>
      <c r="C5" s="160"/>
      <c r="D5" s="160"/>
      <c r="E5" s="160"/>
      <c r="F5" s="162" t="s">
        <v>377</v>
      </c>
      <c r="G5" s="162"/>
      <c r="H5" s="162"/>
      <c r="I5" s="162"/>
      <c r="J5" s="162"/>
      <c r="K5" s="162"/>
      <c r="L5" s="162"/>
      <c r="M5" s="162"/>
    </row>
    <row r="6" spans="2:14" ht="31.5" x14ac:dyDescent="0.5">
      <c r="B6" s="68"/>
      <c r="C6" s="68"/>
      <c r="D6" s="68"/>
      <c r="E6" s="68"/>
      <c r="F6" s="162"/>
      <c r="G6" s="162"/>
      <c r="H6" s="162"/>
      <c r="I6" s="162"/>
      <c r="J6" s="162"/>
      <c r="K6" s="162"/>
      <c r="L6" s="162"/>
      <c r="M6" s="162"/>
    </row>
    <row r="7" spans="2:14" ht="31.5" x14ac:dyDescent="0.5">
      <c r="B7" s="68"/>
      <c r="C7" s="68"/>
      <c r="D7" s="68"/>
      <c r="E7" s="68"/>
      <c r="F7" s="2"/>
      <c r="G7" s="2"/>
      <c r="H7" s="2"/>
    </row>
    <row r="8" spans="2:14" ht="31.5" x14ac:dyDescent="0.5">
      <c r="B8" s="160" t="s">
        <v>168</v>
      </c>
      <c r="C8" s="160"/>
      <c r="D8" s="160"/>
      <c r="E8" s="160"/>
      <c r="F8" s="163" t="s">
        <v>378</v>
      </c>
      <c r="G8" s="163"/>
      <c r="H8" s="163"/>
      <c r="I8" s="163"/>
      <c r="J8" s="163"/>
      <c r="K8" s="163"/>
      <c r="L8" s="163"/>
      <c r="M8" s="163"/>
    </row>
    <row r="9" spans="2:14" x14ac:dyDescent="0.25">
      <c r="B9" s="69"/>
      <c r="C9" s="69"/>
      <c r="D9" s="69"/>
      <c r="E9" s="69"/>
    </row>
    <row r="10" spans="2:14" ht="31.5" x14ac:dyDescent="0.5">
      <c r="B10" s="160" t="s">
        <v>170</v>
      </c>
      <c r="C10" s="160"/>
      <c r="D10" s="160"/>
      <c r="E10" s="160"/>
      <c r="F10" s="163" t="s">
        <v>379</v>
      </c>
      <c r="G10" s="163"/>
      <c r="H10" s="163"/>
      <c r="I10" s="163"/>
      <c r="J10" s="163"/>
      <c r="K10" s="163"/>
      <c r="L10" s="163"/>
      <c r="M10" s="163"/>
    </row>
    <row r="12" spans="2:14" ht="31.5" x14ac:dyDescent="0.5">
      <c r="B12" s="160" t="s">
        <v>171</v>
      </c>
      <c r="C12" s="160"/>
      <c r="D12" s="160"/>
      <c r="E12" s="160"/>
      <c r="F12" t="s">
        <v>172</v>
      </c>
      <c r="G12" s="73" t="s">
        <v>380</v>
      </c>
      <c r="H12" t="s">
        <v>173</v>
      </c>
      <c r="I12" s="73" t="s">
        <v>381</v>
      </c>
      <c r="J12" t="s">
        <v>80</v>
      </c>
      <c r="K12" s="73" t="s">
        <v>381</v>
      </c>
      <c r="L12" t="s">
        <v>91</v>
      </c>
      <c r="M12" s="73" t="s">
        <v>381</v>
      </c>
    </row>
    <row r="19" spans="2:2" x14ac:dyDescent="0.25">
      <c r="B19" t="s">
        <v>349</v>
      </c>
    </row>
    <row r="20" spans="2:2" x14ac:dyDescent="0.25">
      <c r="B20" t="s">
        <v>190</v>
      </c>
    </row>
  </sheetData>
  <mergeCells count="10">
    <mergeCell ref="L1:N1"/>
    <mergeCell ref="B12:E12"/>
    <mergeCell ref="B5:E5"/>
    <mergeCell ref="J3:L3"/>
    <mergeCell ref="F5:M6"/>
    <mergeCell ref="B8:E8"/>
    <mergeCell ref="B10:E10"/>
    <mergeCell ref="F8:M8"/>
    <mergeCell ref="F10:M10"/>
    <mergeCell ref="B3:I3"/>
  </mergeCells>
  <pageMargins left="0.7" right="0.7" top="0.75" bottom="0.75"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7"/>
  <sheetViews>
    <sheetView view="pageBreakPreview" topLeftCell="A9" zoomScaleNormal="100" zoomScaleSheetLayoutView="100" workbookViewId="0">
      <selection activeCell="B2" sqref="B2:P15"/>
    </sheetView>
  </sheetViews>
  <sheetFormatPr defaultColWidth="9.140625" defaultRowHeight="15" x14ac:dyDescent="0.25"/>
  <cols>
    <col min="1" max="1" width="4.42578125" style="5" customWidth="1"/>
    <col min="2" max="5" width="10.42578125" style="5" customWidth="1"/>
    <col min="6" max="6" width="16.7109375" style="5" customWidth="1"/>
    <col min="7" max="9" width="10.42578125" style="5" customWidth="1"/>
    <col min="10" max="10" width="14.85546875" style="5" customWidth="1"/>
    <col min="11" max="12" width="10.42578125" style="5" customWidth="1"/>
    <col min="13" max="13" width="12.140625" style="5" customWidth="1"/>
    <col min="14" max="16" width="10.42578125" style="5" customWidth="1"/>
    <col min="17" max="17" width="3.7109375" style="5" customWidth="1"/>
    <col min="18" max="16384" width="9.140625" style="5"/>
  </cols>
  <sheetData>
    <row r="2" spans="2:16" x14ac:dyDescent="0.25">
      <c r="B2" s="46" t="s">
        <v>159</v>
      </c>
      <c r="C2" s="182" t="s">
        <v>160</v>
      </c>
      <c r="D2" s="182"/>
      <c r="E2" s="182"/>
      <c r="F2" s="182"/>
      <c r="G2" s="182"/>
      <c r="H2" s="182"/>
      <c r="I2" s="182"/>
      <c r="J2" s="182"/>
      <c r="K2" s="182"/>
      <c r="L2" s="182"/>
      <c r="M2" s="182"/>
      <c r="N2" s="182"/>
      <c r="O2" s="182"/>
      <c r="P2" s="183"/>
    </row>
    <row r="3" spans="2:16" x14ac:dyDescent="0.25">
      <c r="B3" s="43"/>
      <c r="C3" s="44"/>
      <c r="D3" s="44"/>
      <c r="E3" s="44"/>
      <c r="F3" s="44"/>
      <c r="G3" s="44"/>
      <c r="H3" s="44"/>
      <c r="I3" s="44"/>
      <c r="J3" s="44"/>
      <c r="K3" s="44"/>
      <c r="L3" s="44"/>
      <c r="M3" s="44"/>
      <c r="N3" s="44"/>
      <c r="O3" s="44"/>
      <c r="P3" s="45"/>
    </row>
    <row r="4" spans="2:16" ht="45.75" customHeight="1" x14ac:dyDescent="0.25">
      <c r="B4" s="191" t="s">
        <v>3</v>
      </c>
      <c r="C4" s="191"/>
      <c r="D4" s="191"/>
      <c r="E4" s="191"/>
      <c r="F4" s="170" t="s">
        <v>4</v>
      </c>
      <c r="G4" s="170"/>
      <c r="H4" s="170"/>
      <c r="I4" s="170"/>
      <c r="J4" s="178" t="s">
        <v>5</v>
      </c>
      <c r="K4" s="178"/>
      <c r="L4" s="178"/>
      <c r="M4" s="178"/>
      <c r="N4" s="178"/>
      <c r="O4" s="178"/>
      <c r="P4" s="178"/>
    </row>
    <row r="5" spans="2:16" ht="15" customHeight="1" x14ac:dyDescent="0.25">
      <c r="B5" s="191" t="s">
        <v>185</v>
      </c>
      <c r="C5" s="169" t="s">
        <v>186</v>
      </c>
      <c r="D5" s="169" t="s">
        <v>187</v>
      </c>
      <c r="E5" s="169" t="s">
        <v>188</v>
      </c>
      <c r="F5" s="170" t="s">
        <v>185</v>
      </c>
      <c r="G5" s="169" t="s">
        <v>186</v>
      </c>
      <c r="H5" s="169" t="s">
        <v>187</v>
      </c>
      <c r="I5" s="169" t="s">
        <v>188</v>
      </c>
      <c r="J5" s="179" t="s">
        <v>185</v>
      </c>
      <c r="K5" s="181" t="s">
        <v>189</v>
      </c>
      <c r="L5" s="169" t="s">
        <v>186</v>
      </c>
      <c r="M5" s="169" t="s">
        <v>6</v>
      </c>
      <c r="N5" s="169"/>
      <c r="O5" s="169" t="s">
        <v>7</v>
      </c>
      <c r="P5" s="169"/>
    </row>
    <row r="6" spans="2:16" ht="60" customHeight="1" x14ac:dyDescent="0.25">
      <c r="B6" s="191"/>
      <c r="C6" s="169"/>
      <c r="D6" s="169"/>
      <c r="E6" s="169"/>
      <c r="F6" s="170"/>
      <c r="G6" s="169"/>
      <c r="H6" s="169"/>
      <c r="I6" s="169"/>
      <c r="J6" s="180"/>
      <c r="K6" s="181"/>
      <c r="L6" s="169"/>
      <c r="M6" s="74" t="s">
        <v>187</v>
      </c>
      <c r="N6" s="74" t="s">
        <v>188</v>
      </c>
      <c r="O6" s="74" t="s">
        <v>187</v>
      </c>
      <c r="P6" s="74" t="s">
        <v>188</v>
      </c>
    </row>
    <row r="7" spans="2:16" s="112" customFormat="1" ht="93.75" customHeight="1" x14ac:dyDescent="0.2">
      <c r="B7" s="196" t="s">
        <v>382</v>
      </c>
      <c r="C7" s="185">
        <f>G9+G7</f>
        <v>7371974.4900000002</v>
      </c>
      <c r="D7" s="197">
        <f>H9+H7</f>
        <v>0</v>
      </c>
      <c r="E7" s="171">
        <f>D7/C7</f>
        <v>0</v>
      </c>
      <c r="F7" s="204" t="s">
        <v>383</v>
      </c>
      <c r="G7" s="192">
        <f>L7</f>
        <v>4344150</v>
      </c>
      <c r="H7" s="185">
        <f>O7</f>
        <v>0</v>
      </c>
      <c r="I7" s="171">
        <f>H7/G7</f>
        <v>0</v>
      </c>
      <c r="J7" s="172" t="s">
        <v>394</v>
      </c>
      <c r="K7" s="174" t="s">
        <v>403</v>
      </c>
      <c r="L7" s="176">
        <v>4344150</v>
      </c>
      <c r="M7" s="167">
        <v>1464366</v>
      </c>
      <c r="N7" s="165">
        <f>M7/L7</f>
        <v>0.33708918890922274</v>
      </c>
      <c r="O7" s="167">
        <v>0</v>
      </c>
      <c r="P7" s="165">
        <f>O7/L7</f>
        <v>0</v>
      </c>
    </row>
    <row r="8" spans="2:16" s="112" customFormat="1" ht="11.25" x14ac:dyDescent="0.2">
      <c r="B8" s="196"/>
      <c r="C8" s="185"/>
      <c r="D8" s="197"/>
      <c r="E8" s="171"/>
      <c r="F8" s="204"/>
      <c r="G8" s="192"/>
      <c r="H8" s="185"/>
      <c r="I8" s="171"/>
      <c r="J8" s="173"/>
      <c r="K8" s="175"/>
      <c r="L8" s="177"/>
      <c r="M8" s="168"/>
      <c r="N8" s="166"/>
      <c r="O8" s="168"/>
      <c r="P8" s="166"/>
    </row>
    <row r="9" spans="2:16" s="112" customFormat="1" ht="112.15" customHeight="1" x14ac:dyDescent="0.2">
      <c r="B9" s="196"/>
      <c r="C9" s="185"/>
      <c r="D9" s="197"/>
      <c r="E9" s="171"/>
      <c r="F9" s="204" t="s">
        <v>384</v>
      </c>
      <c r="G9" s="192">
        <f>L9</f>
        <v>3027824.49</v>
      </c>
      <c r="H9" s="185">
        <f>O9</f>
        <v>0</v>
      </c>
      <c r="I9" s="171">
        <f>H9/G9</f>
        <v>0</v>
      </c>
      <c r="J9" s="172" t="s">
        <v>395</v>
      </c>
      <c r="K9" s="174" t="s">
        <v>403</v>
      </c>
      <c r="L9" s="176">
        <f>2887824.49+140000</f>
        <v>3027824.49</v>
      </c>
      <c r="M9" s="167">
        <v>1995774.46</v>
      </c>
      <c r="N9" s="165">
        <f>M9/L9</f>
        <v>0.65914469831109657</v>
      </c>
      <c r="O9" s="167">
        <v>0</v>
      </c>
      <c r="P9" s="165">
        <f>O9/L9</f>
        <v>0</v>
      </c>
    </row>
    <row r="10" spans="2:16" s="112" customFormat="1" ht="11.25" x14ac:dyDescent="0.2">
      <c r="B10" s="196"/>
      <c r="C10" s="185"/>
      <c r="D10" s="197"/>
      <c r="E10" s="171"/>
      <c r="F10" s="204"/>
      <c r="G10" s="192"/>
      <c r="H10" s="185"/>
      <c r="I10" s="171"/>
      <c r="J10" s="173"/>
      <c r="K10" s="175"/>
      <c r="L10" s="177"/>
      <c r="M10" s="168"/>
      <c r="N10" s="166"/>
      <c r="O10" s="168"/>
      <c r="P10" s="166"/>
    </row>
    <row r="11" spans="2:16" s="112" customFormat="1" ht="81.599999999999994" customHeight="1" x14ac:dyDescent="0.2">
      <c r="B11" s="205" t="s">
        <v>385</v>
      </c>
      <c r="C11" s="207">
        <f>G11</f>
        <v>4868025.51</v>
      </c>
      <c r="D11" s="167">
        <f>H11</f>
        <v>125000</v>
      </c>
      <c r="E11" s="165">
        <f>D11/C11</f>
        <v>2.5677761906387382E-2</v>
      </c>
      <c r="F11" s="186" t="s">
        <v>386</v>
      </c>
      <c r="G11" s="185">
        <f>L11+L12</f>
        <v>4868025.51</v>
      </c>
      <c r="H11" s="185">
        <f>O11</f>
        <v>125000</v>
      </c>
      <c r="I11" s="171">
        <f>H11/G11</f>
        <v>2.5677761906387382E-2</v>
      </c>
      <c r="J11" s="111" t="s">
        <v>398</v>
      </c>
      <c r="K11" s="113" t="s">
        <v>403</v>
      </c>
      <c r="L11" s="114">
        <v>4068025.51</v>
      </c>
      <c r="M11" s="114">
        <v>2948888.68</v>
      </c>
      <c r="N11" s="126">
        <f>M11/L11</f>
        <v>0.72489434315273016</v>
      </c>
      <c r="O11" s="114">
        <v>125000</v>
      </c>
      <c r="P11" s="126">
        <f>O11/L11</f>
        <v>3.0727437596624118E-2</v>
      </c>
    </row>
    <row r="12" spans="2:16" s="112" customFormat="1" ht="78.599999999999994" customHeight="1" x14ac:dyDescent="0.2">
      <c r="B12" s="206"/>
      <c r="C12" s="208"/>
      <c r="D12" s="168"/>
      <c r="E12" s="166"/>
      <c r="F12" s="187"/>
      <c r="G12" s="185"/>
      <c r="H12" s="185"/>
      <c r="I12" s="171"/>
      <c r="J12" s="111" t="s">
        <v>399</v>
      </c>
      <c r="K12" s="113" t="s">
        <v>403</v>
      </c>
      <c r="L12" s="114">
        <v>800000</v>
      </c>
      <c r="M12" s="114">
        <v>0</v>
      </c>
      <c r="N12" s="126">
        <f>M12/L12</f>
        <v>0</v>
      </c>
      <c r="O12" s="114">
        <v>0</v>
      </c>
      <c r="P12" s="126">
        <f>O12/L12</f>
        <v>0</v>
      </c>
    </row>
    <row r="13" spans="2:16" s="112" customFormat="1" ht="78.599999999999994" customHeight="1" x14ac:dyDescent="0.2">
      <c r="B13" s="120" t="s">
        <v>97</v>
      </c>
      <c r="C13" s="121">
        <f>L13</f>
        <v>2650000</v>
      </c>
      <c r="D13" s="117">
        <f>M13</f>
        <v>0</v>
      </c>
      <c r="E13" s="125">
        <f>D13/C13</f>
        <v>0</v>
      </c>
      <c r="F13" s="124" t="s">
        <v>24</v>
      </c>
      <c r="G13" s="118">
        <f>L13</f>
        <v>2650000</v>
      </c>
      <c r="H13" s="118">
        <f>M13</f>
        <v>0</v>
      </c>
      <c r="I13" s="126">
        <f>H13/G13</f>
        <v>0</v>
      </c>
      <c r="J13" s="123" t="s">
        <v>24</v>
      </c>
      <c r="K13" s="113" t="s">
        <v>403</v>
      </c>
      <c r="L13" s="119">
        <v>2650000</v>
      </c>
      <c r="M13" s="119">
        <v>0</v>
      </c>
      <c r="N13" s="126">
        <f>M13/L13</f>
        <v>0</v>
      </c>
      <c r="O13" s="119">
        <v>0</v>
      </c>
      <c r="P13" s="126">
        <f>O13/L13</f>
        <v>0</v>
      </c>
    </row>
    <row r="14" spans="2:16" x14ac:dyDescent="0.25">
      <c r="B14" s="188" t="s">
        <v>8</v>
      </c>
      <c r="C14" s="188"/>
      <c r="D14" s="188"/>
      <c r="E14" s="188"/>
      <c r="F14" s="188"/>
      <c r="G14" s="188"/>
      <c r="H14" s="188"/>
      <c r="I14" s="188"/>
      <c r="J14" s="188"/>
      <c r="K14" s="188"/>
      <c r="L14" s="188"/>
      <c r="M14" s="115">
        <f>SUM(M7:M13)</f>
        <v>6409029.1400000006</v>
      </c>
      <c r="N14" s="189" t="s">
        <v>10</v>
      </c>
      <c r="O14" s="115">
        <f>SUM(O7:O13)</f>
        <v>125000</v>
      </c>
      <c r="P14" s="189" t="s">
        <v>10</v>
      </c>
    </row>
    <row r="15" spans="2:16" x14ac:dyDescent="0.25">
      <c r="B15" s="184" t="s">
        <v>9</v>
      </c>
      <c r="C15" s="184"/>
      <c r="D15" s="184"/>
      <c r="E15" s="184"/>
      <c r="F15" s="184"/>
      <c r="G15" s="184"/>
      <c r="H15" s="184"/>
      <c r="I15" s="184"/>
      <c r="J15" s="184"/>
      <c r="K15" s="184"/>
      <c r="L15" s="184"/>
      <c r="M15" s="127">
        <f>M14</f>
        <v>6409029.1400000006</v>
      </c>
      <c r="N15" s="190"/>
      <c r="O15" s="127">
        <f>O14</f>
        <v>125000</v>
      </c>
      <c r="P15" s="190"/>
    </row>
    <row r="16" spans="2:16" x14ac:dyDescent="0.25">
      <c r="C16" s="122"/>
    </row>
    <row r="21" spans="2:17" x14ac:dyDescent="0.25">
      <c r="B21" s="198" t="s">
        <v>147</v>
      </c>
      <c r="C21" s="199"/>
      <c r="D21" s="199"/>
      <c r="E21" s="199"/>
      <c r="F21" s="199"/>
      <c r="G21" s="199"/>
      <c r="H21" s="199"/>
      <c r="I21" s="199"/>
      <c r="J21" s="199"/>
      <c r="K21" s="199"/>
      <c r="L21" s="199"/>
      <c r="M21" s="199"/>
      <c r="N21" s="199"/>
      <c r="O21" s="199"/>
      <c r="P21" s="200"/>
      <c r="Q21" s="42"/>
    </row>
    <row r="22" spans="2:17" ht="51.75" customHeight="1" x14ac:dyDescent="0.25">
      <c r="B22" s="201" t="s">
        <v>355</v>
      </c>
      <c r="C22" s="202"/>
      <c r="D22" s="202"/>
      <c r="E22" s="202"/>
      <c r="F22" s="202"/>
      <c r="G22" s="202"/>
      <c r="H22" s="202"/>
      <c r="I22" s="202"/>
      <c r="J22" s="202"/>
      <c r="K22" s="202"/>
      <c r="L22" s="202"/>
      <c r="M22" s="202"/>
      <c r="N22" s="202"/>
      <c r="O22" s="202"/>
      <c r="P22" s="203"/>
      <c r="Q22" s="42"/>
    </row>
    <row r="23" spans="2:17" ht="30.75" customHeight="1" x14ac:dyDescent="0.25">
      <c r="B23" s="201" t="s">
        <v>148</v>
      </c>
      <c r="C23" s="202"/>
      <c r="D23" s="202"/>
      <c r="E23" s="202"/>
      <c r="F23" s="202"/>
      <c r="G23" s="202"/>
      <c r="H23" s="202"/>
      <c r="I23" s="202"/>
      <c r="J23" s="202"/>
      <c r="K23" s="202"/>
      <c r="L23" s="202"/>
      <c r="M23" s="202"/>
      <c r="N23" s="202"/>
      <c r="O23" s="202"/>
      <c r="P23" s="203"/>
      <c r="Q23" s="42"/>
    </row>
    <row r="24" spans="2:17" x14ac:dyDescent="0.25">
      <c r="B24" s="201" t="s">
        <v>146</v>
      </c>
      <c r="C24" s="202"/>
      <c r="D24" s="202"/>
      <c r="E24" s="202"/>
      <c r="F24" s="202"/>
      <c r="G24" s="202"/>
      <c r="H24" s="202"/>
      <c r="I24" s="202"/>
      <c r="J24" s="202"/>
      <c r="K24" s="202"/>
      <c r="L24" s="202"/>
      <c r="M24" s="202"/>
      <c r="N24" s="202"/>
      <c r="O24" s="202"/>
      <c r="P24" s="203"/>
      <c r="Q24" s="42"/>
    </row>
    <row r="25" spans="2:17" x14ac:dyDescent="0.25">
      <c r="B25" s="193" t="s">
        <v>149</v>
      </c>
      <c r="C25" s="194"/>
      <c r="D25" s="194"/>
      <c r="E25" s="194"/>
      <c r="F25" s="194"/>
      <c r="G25" s="194"/>
      <c r="H25" s="194"/>
      <c r="I25" s="194"/>
      <c r="J25" s="194"/>
      <c r="K25" s="194"/>
      <c r="L25" s="194"/>
      <c r="M25" s="194"/>
      <c r="N25" s="194"/>
      <c r="O25" s="194"/>
      <c r="P25" s="195"/>
      <c r="Q25" s="42"/>
    </row>
    <row r="26" spans="2:17" x14ac:dyDescent="0.25">
      <c r="B26" s="42"/>
      <c r="C26" s="42"/>
      <c r="D26" s="42"/>
      <c r="E26" s="42"/>
      <c r="F26" s="42"/>
      <c r="G26" s="42"/>
      <c r="H26" s="42"/>
      <c r="I26" s="42"/>
      <c r="J26" s="42"/>
      <c r="K26" s="42"/>
      <c r="L26" s="42"/>
      <c r="M26" s="42"/>
      <c r="N26" s="42"/>
      <c r="O26" s="42"/>
      <c r="P26" s="42"/>
      <c r="Q26" s="42"/>
    </row>
    <row r="27" spans="2:17" x14ac:dyDescent="0.25">
      <c r="B27" s="42"/>
      <c r="C27" s="42"/>
      <c r="D27" s="42"/>
      <c r="E27" s="42"/>
      <c r="F27" s="42"/>
      <c r="G27" s="42"/>
      <c r="H27" s="42"/>
      <c r="I27" s="42"/>
      <c r="J27" s="42"/>
      <c r="K27" s="42"/>
      <c r="L27" s="42"/>
      <c r="M27" s="42"/>
      <c r="N27" s="42"/>
      <c r="O27" s="42"/>
      <c r="P27" s="42"/>
      <c r="Q27" s="42"/>
    </row>
  </sheetData>
  <mergeCells count="60">
    <mergeCell ref="M9:M10"/>
    <mergeCell ref="B11:B12"/>
    <mergeCell ref="C11:C12"/>
    <mergeCell ref="D11:D12"/>
    <mergeCell ref="E11:E12"/>
    <mergeCell ref="J9:J10"/>
    <mergeCell ref="B25:P25"/>
    <mergeCell ref="B7:B10"/>
    <mergeCell ref="C7:C10"/>
    <mergeCell ref="D7:D10"/>
    <mergeCell ref="E7:E10"/>
    <mergeCell ref="B21:P21"/>
    <mergeCell ref="B22:P22"/>
    <mergeCell ref="B23:P23"/>
    <mergeCell ref="B24:P24"/>
    <mergeCell ref="F7:F8"/>
    <mergeCell ref="H7:H8"/>
    <mergeCell ref="I7:I8"/>
    <mergeCell ref="F9:F10"/>
    <mergeCell ref="G11:G12"/>
    <mergeCell ref="G9:G10"/>
    <mergeCell ref="H9:H10"/>
    <mergeCell ref="C2:P2"/>
    <mergeCell ref="B15:L15"/>
    <mergeCell ref="H11:H12"/>
    <mergeCell ref="I11:I12"/>
    <mergeCell ref="F11:F12"/>
    <mergeCell ref="B14:L14"/>
    <mergeCell ref="N14:N15"/>
    <mergeCell ref="P14:P15"/>
    <mergeCell ref="B4:E4"/>
    <mergeCell ref="G7:G8"/>
    <mergeCell ref="F4:I4"/>
    <mergeCell ref="G5:G6"/>
    <mergeCell ref="H5:H6"/>
    <mergeCell ref="I5:I6"/>
    <mergeCell ref="B5:B6"/>
    <mergeCell ref="C5:C6"/>
    <mergeCell ref="J4:P4"/>
    <mergeCell ref="J5:J6"/>
    <mergeCell ref="M5:N5"/>
    <mergeCell ref="O5:P5"/>
    <mergeCell ref="L5:L6"/>
    <mergeCell ref="K5:K6"/>
    <mergeCell ref="P7:P8"/>
    <mergeCell ref="N9:N10"/>
    <mergeCell ref="O9:O10"/>
    <mergeCell ref="D5:D6"/>
    <mergeCell ref="E5:E6"/>
    <mergeCell ref="F5:F6"/>
    <mergeCell ref="I9:I10"/>
    <mergeCell ref="J7:J8"/>
    <mergeCell ref="K7:K8"/>
    <mergeCell ref="L7:L8"/>
    <mergeCell ref="M7:M8"/>
    <mergeCell ref="N7:N8"/>
    <mergeCell ref="O7:O8"/>
    <mergeCell ref="P9:P10"/>
    <mergeCell ref="K9:K10"/>
    <mergeCell ref="L9:L10"/>
  </mergeCells>
  <pageMargins left="0.70866141732283472" right="0.70866141732283472" top="0.74803149606299213" bottom="0.74803149606299213" header="0.31496062992125984" footer="0.31496062992125984"/>
  <pageSetup paperSize="9" scale="73" fitToHeight="0" orientation="landscape" r:id="rId1"/>
  <rowBreaks count="1" manualBreakCount="1">
    <brk id="16" max="1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R49"/>
  <sheetViews>
    <sheetView tabSelected="1" view="pageBreakPreview" zoomScale="90" zoomScaleNormal="100" zoomScaleSheetLayoutView="90" workbookViewId="0">
      <selection activeCell="E11" sqref="E11"/>
    </sheetView>
  </sheetViews>
  <sheetFormatPr defaultRowHeight="15" x14ac:dyDescent="0.25"/>
  <cols>
    <col min="1" max="1" width="4.85546875" customWidth="1"/>
    <col min="2" max="2" width="9.140625" customWidth="1"/>
    <col min="3" max="3" width="10.42578125" customWidth="1"/>
    <col min="4" max="4" width="26.5703125" customWidth="1"/>
    <col min="7" max="7" width="11.28515625" customWidth="1"/>
    <col min="9" max="9" width="10.140625" customWidth="1"/>
    <col min="10" max="10" width="13.42578125" customWidth="1"/>
    <col min="11" max="11" width="25.5703125" customWidth="1"/>
    <col min="14" max="14" width="9.42578125" customWidth="1"/>
    <col min="15" max="15" width="9.5703125" customWidth="1"/>
    <col min="16" max="16" width="10.5703125" customWidth="1"/>
    <col min="17" max="17" width="4.42578125" customWidth="1"/>
  </cols>
  <sheetData>
    <row r="2" spans="2:18" x14ac:dyDescent="0.25">
      <c r="B2" s="46" t="s">
        <v>161</v>
      </c>
      <c r="C2" s="233" t="s">
        <v>162</v>
      </c>
      <c r="D2" s="233"/>
      <c r="E2" s="233"/>
      <c r="F2" s="233"/>
      <c r="G2" s="233"/>
      <c r="H2" s="233"/>
      <c r="I2" s="233"/>
      <c r="J2" s="233"/>
      <c r="K2" s="233"/>
      <c r="L2" s="233"/>
      <c r="M2" s="233"/>
      <c r="N2" s="233"/>
      <c r="O2" s="233"/>
      <c r="P2" s="233"/>
    </row>
    <row r="3" spans="2:18" x14ac:dyDescent="0.25">
      <c r="B3" s="47"/>
      <c r="C3" s="48"/>
      <c r="D3" s="48"/>
      <c r="E3" s="48"/>
      <c r="F3" s="48"/>
      <c r="G3" s="48"/>
      <c r="H3" s="48"/>
      <c r="I3" s="48"/>
      <c r="J3" s="48"/>
      <c r="K3" s="48"/>
      <c r="L3" s="48"/>
      <c r="M3" s="48"/>
      <c r="N3" s="48"/>
      <c r="O3" s="48"/>
      <c r="P3" s="49"/>
    </row>
    <row r="4" spans="2:18" ht="54" customHeight="1" x14ac:dyDescent="0.25">
      <c r="B4" s="258" t="s">
        <v>11</v>
      </c>
      <c r="C4" s="259" t="s">
        <v>12</v>
      </c>
      <c r="D4" s="235" t="s">
        <v>13</v>
      </c>
      <c r="E4" s="234" t="s">
        <v>307</v>
      </c>
      <c r="F4" s="234" t="s">
        <v>15</v>
      </c>
      <c r="G4" s="234" t="s">
        <v>16</v>
      </c>
      <c r="H4" s="234" t="s">
        <v>17</v>
      </c>
      <c r="I4" s="235" t="s">
        <v>22</v>
      </c>
      <c r="J4" s="236" t="s">
        <v>18</v>
      </c>
      <c r="K4" s="237" t="s">
        <v>19</v>
      </c>
      <c r="L4" s="234" t="s">
        <v>308</v>
      </c>
      <c r="M4" s="234" t="s">
        <v>15</v>
      </c>
      <c r="N4" s="234" t="s">
        <v>17</v>
      </c>
      <c r="O4" s="260" t="s">
        <v>22</v>
      </c>
      <c r="P4" s="260"/>
    </row>
    <row r="5" spans="2:18" x14ac:dyDescent="0.25">
      <c r="B5" s="258"/>
      <c r="C5" s="259"/>
      <c r="D5" s="235"/>
      <c r="E5" s="234"/>
      <c r="F5" s="234"/>
      <c r="G5" s="234"/>
      <c r="H5" s="234"/>
      <c r="I5" s="235"/>
      <c r="J5" s="236"/>
      <c r="K5" s="237"/>
      <c r="L5" s="234"/>
      <c r="M5" s="234"/>
      <c r="N5" s="234"/>
      <c r="O5" s="6" t="s">
        <v>20</v>
      </c>
      <c r="P5" s="6" t="s">
        <v>21</v>
      </c>
    </row>
    <row r="6" spans="2:18" ht="39" customHeight="1" x14ac:dyDescent="0.25">
      <c r="B6" s="261" t="s">
        <v>382</v>
      </c>
      <c r="C6" s="238" t="s">
        <v>383</v>
      </c>
      <c r="D6" s="229" t="s">
        <v>415</v>
      </c>
      <c r="E6" s="215" t="s">
        <v>246</v>
      </c>
      <c r="F6" s="212" t="s">
        <v>329</v>
      </c>
      <c r="G6" s="212">
        <v>0</v>
      </c>
      <c r="H6" s="222">
        <v>273</v>
      </c>
      <c r="I6" s="224">
        <v>0</v>
      </c>
      <c r="J6" s="262" t="s">
        <v>394</v>
      </c>
      <c r="K6" s="218" t="s">
        <v>416</v>
      </c>
      <c r="L6" s="215" t="s">
        <v>296</v>
      </c>
      <c r="M6" s="212" t="s">
        <v>387</v>
      </c>
      <c r="N6" s="212">
        <v>157</v>
      </c>
      <c r="O6" s="224" t="s">
        <v>392</v>
      </c>
      <c r="P6" s="227" t="s">
        <v>392</v>
      </c>
    </row>
    <row r="7" spans="2:18" ht="61.5" hidden="1" customHeight="1" x14ac:dyDescent="0.25">
      <c r="B7" s="261"/>
      <c r="C7" s="238"/>
      <c r="D7" s="230"/>
      <c r="E7" s="216"/>
      <c r="F7" s="213"/>
      <c r="G7" s="213"/>
      <c r="H7" s="232"/>
      <c r="I7" s="250"/>
      <c r="J7" s="263"/>
      <c r="K7" s="219"/>
      <c r="L7" s="217"/>
      <c r="M7" s="214"/>
      <c r="N7" s="214"/>
      <c r="O7" s="225"/>
      <c r="P7" s="228"/>
    </row>
    <row r="8" spans="2:18" ht="41.25" customHeight="1" x14ac:dyDescent="0.25">
      <c r="B8" s="261"/>
      <c r="C8" s="238"/>
      <c r="D8" s="231"/>
      <c r="E8" s="217"/>
      <c r="F8" s="214"/>
      <c r="G8" s="214"/>
      <c r="H8" s="223"/>
      <c r="I8" s="225"/>
      <c r="J8" s="263"/>
      <c r="K8" s="140" t="s">
        <v>38</v>
      </c>
      <c r="L8" s="107" t="s">
        <v>297</v>
      </c>
      <c r="M8" s="102" t="s">
        <v>387</v>
      </c>
      <c r="N8" s="116">
        <v>100</v>
      </c>
      <c r="O8" s="152">
        <v>0</v>
      </c>
      <c r="P8" s="131" t="s">
        <v>392</v>
      </c>
    </row>
    <row r="9" spans="2:18" ht="21.75" customHeight="1" x14ac:dyDescent="0.25">
      <c r="B9" s="261"/>
      <c r="C9" s="238"/>
      <c r="D9" s="139" t="s">
        <v>413</v>
      </c>
      <c r="E9" s="151" t="s">
        <v>245</v>
      </c>
      <c r="F9" s="104" t="s">
        <v>329</v>
      </c>
      <c r="G9" s="104">
        <v>0</v>
      </c>
      <c r="H9" s="104">
        <v>365</v>
      </c>
      <c r="I9" s="152">
        <v>0</v>
      </c>
      <c r="J9" s="263"/>
      <c r="K9" s="218" t="s">
        <v>405</v>
      </c>
      <c r="L9" s="215" t="s">
        <v>298</v>
      </c>
      <c r="M9" s="212" t="s">
        <v>387</v>
      </c>
      <c r="N9" s="212">
        <v>26</v>
      </c>
      <c r="O9" s="224">
        <v>0</v>
      </c>
      <c r="P9" s="209">
        <v>0</v>
      </c>
    </row>
    <row r="10" spans="2:18" ht="64.5" customHeight="1" x14ac:dyDescent="0.25">
      <c r="B10" s="261"/>
      <c r="C10" s="238"/>
      <c r="D10" s="139" t="s">
        <v>389</v>
      </c>
      <c r="E10" s="108"/>
      <c r="F10" s="104" t="s">
        <v>329</v>
      </c>
      <c r="G10" s="104">
        <v>0</v>
      </c>
      <c r="H10" s="104">
        <v>1300</v>
      </c>
      <c r="I10" s="103">
        <v>0</v>
      </c>
      <c r="J10" s="263"/>
      <c r="K10" s="219"/>
      <c r="L10" s="217"/>
      <c r="M10" s="214"/>
      <c r="N10" s="214"/>
      <c r="O10" s="225"/>
      <c r="P10" s="211"/>
      <c r="R10" t="s">
        <v>401</v>
      </c>
    </row>
    <row r="11" spans="2:18" ht="38.25" customHeight="1" x14ac:dyDescent="0.25">
      <c r="B11" s="261"/>
      <c r="C11" s="238"/>
      <c r="D11" s="139" t="s">
        <v>60</v>
      </c>
      <c r="E11" s="156" t="s">
        <v>272</v>
      </c>
      <c r="F11" s="104" t="s">
        <v>387</v>
      </c>
      <c r="G11" s="104">
        <v>0</v>
      </c>
      <c r="H11" s="104">
        <v>3</v>
      </c>
      <c r="I11" s="103">
        <v>0</v>
      </c>
      <c r="J11" s="263"/>
      <c r="K11" s="218" t="s">
        <v>388</v>
      </c>
      <c r="L11" s="215"/>
      <c r="M11" s="212" t="s">
        <v>387</v>
      </c>
      <c r="N11" s="222">
        <v>4</v>
      </c>
      <c r="O11" s="220">
        <v>0</v>
      </c>
      <c r="P11" s="220">
        <v>0</v>
      </c>
    </row>
    <row r="12" spans="2:18" ht="26.25" customHeight="1" x14ac:dyDescent="0.25">
      <c r="B12" s="261"/>
      <c r="C12" s="238"/>
      <c r="D12" s="141" t="s">
        <v>414</v>
      </c>
      <c r="E12" s="110" t="s">
        <v>207</v>
      </c>
      <c r="F12" s="104" t="s">
        <v>324</v>
      </c>
      <c r="G12" s="104">
        <v>0</v>
      </c>
      <c r="H12" s="104">
        <v>9</v>
      </c>
      <c r="I12" s="136">
        <v>0</v>
      </c>
      <c r="J12" s="263"/>
      <c r="K12" s="219"/>
      <c r="L12" s="217"/>
      <c r="M12" s="214"/>
      <c r="N12" s="223"/>
      <c r="O12" s="221"/>
      <c r="P12" s="221"/>
    </row>
    <row r="13" spans="2:18" ht="61.5" customHeight="1" x14ac:dyDescent="0.25">
      <c r="B13" s="261"/>
      <c r="C13" s="238"/>
      <c r="D13" s="141" t="s">
        <v>391</v>
      </c>
      <c r="E13" s="109"/>
      <c r="F13" s="104" t="s">
        <v>387</v>
      </c>
      <c r="G13" s="104">
        <v>0</v>
      </c>
      <c r="H13" s="104">
        <v>133</v>
      </c>
      <c r="I13" s="103">
        <v>0</v>
      </c>
      <c r="J13" s="263"/>
      <c r="K13" s="140" t="s">
        <v>233</v>
      </c>
      <c r="L13" s="107" t="s">
        <v>244</v>
      </c>
      <c r="M13" s="104" t="s">
        <v>387</v>
      </c>
      <c r="N13" s="104">
        <v>30</v>
      </c>
      <c r="O13" s="131">
        <v>0</v>
      </c>
      <c r="P13" s="131">
        <v>0</v>
      </c>
    </row>
    <row r="14" spans="2:18" ht="78.75" customHeight="1" x14ac:dyDescent="0.25">
      <c r="B14" s="261"/>
      <c r="C14" s="238"/>
      <c r="D14" s="145" t="s">
        <v>248</v>
      </c>
      <c r="E14" s="146" t="s">
        <v>300</v>
      </c>
      <c r="F14" s="147" t="s">
        <v>315</v>
      </c>
      <c r="G14" s="147">
        <v>0</v>
      </c>
      <c r="H14" s="147">
        <v>300000</v>
      </c>
      <c r="I14" s="155">
        <f>97022/H14</f>
        <v>0.32340666666666668</v>
      </c>
      <c r="J14" s="263"/>
      <c r="K14" s="140" t="s">
        <v>390</v>
      </c>
      <c r="L14" s="107"/>
      <c r="M14" s="104" t="s">
        <v>387</v>
      </c>
      <c r="N14" s="104">
        <v>65</v>
      </c>
      <c r="O14" s="131">
        <v>0</v>
      </c>
      <c r="P14" s="131">
        <v>0</v>
      </c>
    </row>
    <row r="15" spans="2:18" ht="58.15" customHeight="1" x14ac:dyDescent="0.25">
      <c r="B15" s="261"/>
      <c r="C15" s="238"/>
      <c r="D15" s="105" t="s">
        <v>24</v>
      </c>
      <c r="E15" s="137" t="s">
        <v>24</v>
      </c>
      <c r="F15" s="138" t="s">
        <v>24</v>
      </c>
      <c r="G15" s="138" t="s">
        <v>24</v>
      </c>
      <c r="H15" s="138" t="s">
        <v>24</v>
      </c>
      <c r="I15" s="134" t="s">
        <v>24</v>
      </c>
      <c r="J15" s="263"/>
      <c r="K15" s="140" t="s">
        <v>406</v>
      </c>
      <c r="L15" s="107"/>
      <c r="M15" s="104" t="s">
        <v>387</v>
      </c>
      <c r="N15" s="104">
        <v>9</v>
      </c>
      <c r="O15" s="106">
        <f>6/N15</f>
        <v>0.66666666666666663</v>
      </c>
      <c r="P15" s="131">
        <v>0</v>
      </c>
    </row>
    <row r="16" spans="2:18" ht="43.5" customHeight="1" x14ac:dyDescent="0.25">
      <c r="B16" s="261"/>
      <c r="C16" s="238"/>
      <c r="D16" s="142" t="s">
        <v>24</v>
      </c>
      <c r="E16" s="95" t="s">
        <v>24</v>
      </c>
      <c r="F16" s="95" t="s">
        <v>24</v>
      </c>
      <c r="G16" s="95" t="s">
        <v>24</v>
      </c>
      <c r="H16" s="95" t="s">
        <v>24</v>
      </c>
      <c r="I16" s="142" t="s">
        <v>24</v>
      </c>
      <c r="J16" s="263"/>
      <c r="K16" s="140" t="s">
        <v>407</v>
      </c>
      <c r="L16" s="107"/>
      <c r="M16" s="104" t="s">
        <v>387</v>
      </c>
      <c r="N16" s="104">
        <v>13</v>
      </c>
      <c r="O16" s="131">
        <v>0</v>
      </c>
      <c r="P16" s="131">
        <v>0</v>
      </c>
    </row>
    <row r="17" spans="2:16" ht="54.75" customHeight="1" x14ac:dyDescent="0.25">
      <c r="B17" s="261"/>
      <c r="C17" s="238"/>
      <c r="D17" s="144" t="s">
        <v>24</v>
      </c>
      <c r="E17" s="109" t="s">
        <v>24</v>
      </c>
      <c r="F17" s="130" t="s">
        <v>24</v>
      </c>
      <c r="G17" s="130" t="s">
        <v>24</v>
      </c>
      <c r="H17" s="130" t="s">
        <v>24</v>
      </c>
      <c r="I17" s="135" t="s">
        <v>24</v>
      </c>
      <c r="J17" s="264"/>
      <c r="K17" s="140" t="s">
        <v>440</v>
      </c>
      <c r="L17" s="107"/>
      <c r="M17" s="104" t="s">
        <v>387</v>
      </c>
      <c r="N17" s="104">
        <v>10</v>
      </c>
      <c r="O17" s="131">
        <v>0</v>
      </c>
      <c r="P17" s="131">
        <v>0</v>
      </c>
    </row>
    <row r="18" spans="2:16" ht="14.45" customHeight="1" x14ac:dyDescent="0.25">
      <c r="B18" s="261"/>
      <c r="C18" s="238" t="s">
        <v>384</v>
      </c>
      <c r="D18" s="239" t="s">
        <v>393</v>
      </c>
      <c r="E18" s="240"/>
      <c r="F18" s="241" t="s">
        <v>387</v>
      </c>
      <c r="G18" s="212">
        <v>0</v>
      </c>
      <c r="H18" s="241">
        <v>4800</v>
      </c>
      <c r="I18" s="242">
        <v>0</v>
      </c>
      <c r="J18" s="263" t="s">
        <v>395</v>
      </c>
      <c r="K18" s="218" t="s">
        <v>408</v>
      </c>
      <c r="L18" s="215" t="s">
        <v>252</v>
      </c>
      <c r="M18" s="212" t="s">
        <v>387</v>
      </c>
      <c r="N18" s="212">
        <v>14</v>
      </c>
      <c r="O18" s="224">
        <f>17/N18</f>
        <v>1.2142857142857142</v>
      </c>
      <c r="P18" s="220">
        <v>0</v>
      </c>
    </row>
    <row r="19" spans="2:16" x14ac:dyDescent="0.25">
      <c r="B19" s="261"/>
      <c r="C19" s="238"/>
      <c r="D19" s="239"/>
      <c r="E19" s="240"/>
      <c r="F19" s="241"/>
      <c r="G19" s="213"/>
      <c r="H19" s="241"/>
      <c r="I19" s="242"/>
      <c r="J19" s="263"/>
      <c r="K19" s="249"/>
      <c r="L19" s="216"/>
      <c r="M19" s="213"/>
      <c r="N19" s="213"/>
      <c r="O19" s="250"/>
      <c r="P19" s="226"/>
    </row>
    <row r="20" spans="2:16" x14ac:dyDescent="0.25">
      <c r="B20" s="261"/>
      <c r="C20" s="238"/>
      <c r="D20" s="239"/>
      <c r="E20" s="240"/>
      <c r="F20" s="241"/>
      <c r="G20" s="213"/>
      <c r="H20" s="241"/>
      <c r="I20" s="242"/>
      <c r="J20" s="263"/>
      <c r="K20" s="249"/>
      <c r="L20" s="216"/>
      <c r="M20" s="213"/>
      <c r="N20" s="213"/>
      <c r="O20" s="250"/>
      <c r="P20" s="226"/>
    </row>
    <row r="21" spans="2:16" ht="63.6" customHeight="1" x14ac:dyDescent="0.25">
      <c r="B21" s="261"/>
      <c r="C21" s="238"/>
      <c r="D21" s="239"/>
      <c r="E21" s="240"/>
      <c r="F21" s="241"/>
      <c r="G21" s="214"/>
      <c r="H21" s="241"/>
      <c r="I21" s="242"/>
      <c r="J21" s="263"/>
      <c r="K21" s="219"/>
      <c r="L21" s="217"/>
      <c r="M21" s="214"/>
      <c r="N21" s="214"/>
      <c r="O21" s="225"/>
      <c r="P21" s="221"/>
    </row>
    <row r="22" spans="2:16" ht="72" x14ac:dyDescent="0.25">
      <c r="B22" s="261"/>
      <c r="C22" s="238"/>
      <c r="D22" s="139" t="s">
        <v>396</v>
      </c>
      <c r="E22" s="107"/>
      <c r="F22" s="104" t="s">
        <v>329</v>
      </c>
      <c r="G22" s="104">
        <v>0</v>
      </c>
      <c r="H22" s="104">
        <v>300</v>
      </c>
      <c r="I22" s="103">
        <v>0</v>
      </c>
      <c r="J22" s="263"/>
      <c r="K22" s="140" t="s">
        <v>441</v>
      </c>
      <c r="L22" s="95"/>
      <c r="M22" s="157" t="s">
        <v>315</v>
      </c>
      <c r="N22" s="157">
        <v>2</v>
      </c>
      <c r="O22" s="158">
        <v>0</v>
      </c>
      <c r="P22" s="158">
        <v>0</v>
      </c>
    </row>
    <row r="23" spans="2:16" ht="51.75" customHeight="1" x14ac:dyDescent="0.25">
      <c r="B23" s="261"/>
      <c r="C23" s="238"/>
      <c r="D23" s="229" t="s">
        <v>445</v>
      </c>
      <c r="E23" s="243"/>
      <c r="F23" s="222" t="s">
        <v>387</v>
      </c>
      <c r="G23" s="222">
        <v>0</v>
      </c>
      <c r="H23" s="222">
        <v>50</v>
      </c>
      <c r="I23" s="246">
        <f>29/H23</f>
        <v>0.57999999999999996</v>
      </c>
      <c r="J23" s="263"/>
      <c r="K23" s="140" t="s">
        <v>417</v>
      </c>
      <c r="L23" s="107"/>
      <c r="M23" s="150" t="s">
        <v>315</v>
      </c>
      <c r="N23" s="150">
        <v>3</v>
      </c>
      <c r="O23" s="131">
        <v>0</v>
      </c>
      <c r="P23" s="131">
        <v>0</v>
      </c>
    </row>
    <row r="24" spans="2:16" ht="29.25" customHeight="1" x14ac:dyDescent="0.25">
      <c r="B24" s="261"/>
      <c r="C24" s="238"/>
      <c r="D24" s="230"/>
      <c r="E24" s="244"/>
      <c r="F24" s="232"/>
      <c r="G24" s="232"/>
      <c r="H24" s="232"/>
      <c r="I24" s="247"/>
      <c r="J24" s="263"/>
      <c r="K24" s="218" t="s">
        <v>240</v>
      </c>
      <c r="L24" s="215" t="s">
        <v>263</v>
      </c>
      <c r="M24" s="212" t="s">
        <v>387</v>
      </c>
      <c r="N24" s="212">
        <v>1</v>
      </c>
      <c r="O24" s="220">
        <v>0</v>
      </c>
      <c r="P24" s="220">
        <v>0</v>
      </c>
    </row>
    <row r="25" spans="2:16" x14ac:dyDescent="0.25">
      <c r="B25" s="261"/>
      <c r="C25" s="238"/>
      <c r="D25" s="230"/>
      <c r="E25" s="244"/>
      <c r="F25" s="232"/>
      <c r="G25" s="232"/>
      <c r="H25" s="232"/>
      <c r="I25" s="247"/>
      <c r="J25" s="263"/>
      <c r="K25" s="249"/>
      <c r="L25" s="216"/>
      <c r="M25" s="213"/>
      <c r="N25" s="213"/>
      <c r="O25" s="226"/>
      <c r="P25" s="226"/>
    </row>
    <row r="26" spans="2:16" ht="20.25" customHeight="1" x14ac:dyDescent="0.25">
      <c r="B26" s="261"/>
      <c r="C26" s="238"/>
      <c r="D26" s="231"/>
      <c r="E26" s="245"/>
      <c r="F26" s="223"/>
      <c r="G26" s="223"/>
      <c r="H26" s="223"/>
      <c r="I26" s="248"/>
      <c r="J26" s="264"/>
      <c r="K26" s="219"/>
      <c r="L26" s="217"/>
      <c r="M26" s="214"/>
      <c r="N26" s="214"/>
      <c r="O26" s="221"/>
      <c r="P26" s="221"/>
    </row>
    <row r="27" spans="2:16" ht="61.5" customHeight="1" x14ac:dyDescent="0.25">
      <c r="B27" s="269" t="s">
        <v>385</v>
      </c>
      <c r="C27" s="267" t="s">
        <v>386</v>
      </c>
      <c r="D27" s="141" t="s">
        <v>409</v>
      </c>
      <c r="E27" s="107" t="s">
        <v>207</v>
      </c>
      <c r="F27" s="104" t="s">
        <v>387</v>
      </c>
      <c r="G27" s="104">
        <v>0</v>
      </c>
      <c r="H27" s="104">
        <v>32</v>
      </c>
      <c r="I27" s="103">
        <v>2</v>
      </c>
      <c r="J27" s="262" t="s">
        <v>398</v>
      </c>
      <c r="K27" s="218" t="s">
        <v>411</v>
      </c>
      <c r="L27" s="215" t="s">
        <v>205</v>
      </c>
      <c r="M27" s="212" t="s">
        <v>387</v>
      </c>
      <c r="N27" s="212">
        <v>12</v>
      </c>
      <c r="O27" s="209">
        <f>9/N27</f>
        <v>0.75</v>
      </c>
      <c r="P27" s="209">
        <f>0</f>
        <v>0</v>
      </c>
    </row>
    <row r="28" spans="2:16" ht="36" customHeight="1" x14ac:dyDescent="0.25">
      <c r="B28" s="270"/>
      <c r="C28" s="268"/>
      <c r="D28" s="274" t="s">
        <v>410</v>
      </c>
      <c r="E28" s="215" t="s">
        <v>219</v>
      </c>
      <c r="F28" s="212" t="s">
        <v>387</v>
      </c>
      <c r="G28" s="212">
        <v>0</v>
      </c>
      <c r="H28" s="212">
        <v>10</v>
      </c>
      <c r="I28" s="277">
        <v>0</v>
      </c>
      <c r="J28" s="263"/>
      <c r="K28" s="249"/>
      <c r="L28" s="216"/>
      <c r="M28" s="213"/>
      <c r="N28" s="213"/>
      <c r="O28" s="210"/>
      <c r="P28" s="210"/>
    </row>
    <row r="29" spans="2:16" ht="16.5" customHeight="1" x14ac:dyDescent="0.25">
      <c r="B29" s="270"/>
      <c r="C29" s="268"/>
      <c r="D29" s="275"/>
      <c r="E29" s="216"/>
      <c r="F29" s="213"/>
      <c r="G29" s="213"/>
      <c r="H29" s="213"/>
      <c r="I29" s="278"/>
      <c r="J29" s="263"/>
      <c r="K29" s="249"/>
      <c r="L29" s="216"/>
      <c r="M29" s="213"/>
      <c r="N29" s="213"/>
      <c r="O29" s="210"/>
      <c r="P29" s="210"/>
    </row>
    <row r="30" spans="2:16" ht="3.75" hidden="1" customHeight="1" x14ac:dyDescent="0.25">
      <c r="B30" s="270"/>
      <c r="C30" s="268"/>
      <c r="D30" s="276"/>
      <c r="E30" s="217"/>
      <c r="F30" s="214"/>
      <c r="G30" s="214"/>
      <c r="H30" s="214"/>
      <c r="I30" s="279"/>
      <c r="J30" s="263"/>
      <c r="K30" s="148"/>
      <c r="L30" s="217"/>
      <c r="M30" s="214"/>
      <c r="N30" s="214"/>
      <c r="O30" s="211"/>
      <c r="P30" s="211"/>
    </row>
    <row r="31" spans="2:16" ht="10.9" customHeight="1" x14ac:dyDescent="0.25">
      <c r="B31" s="270"/>
      <c r="C31" s="268"/>
      <c r="D31" s="274" t="s">
        <v>397</v>
      </c>
      <c r="E31" s="215"/>
      <c r="F31" s="212" t="s">
        <v>387</v>
      </c>
      <c r="G31" s="212">
        <v>0</v>
      </c>
      <c r="H31" s="212">
        <v>45</v>
      </c>
      <c r="I31" s="277">
        <v>0</v>
      </c>
      <c r="J31" s="263"/>
      <c r="K31" s="218" t="s">
        <v>412</v>
      </c>
      <c r="L31" s="215" t="s">
        <v>206</v>
      </c>
      <c r="M31" s="212" t="s">
        <v>387</v>
      </c>
      <c r="N31" s="212">
        <v>30</v>
      </c>
      <c r="O31" s="209">
        <f>16/N31</f>
        <v>0.53333333333333333</v>
      </c>
      <c r="P31" s="209">
        <v>0</v>
      </c>
    </row>
    <row r="32" spans="2:16" x14ac:dyDescent="0.25">
      <c r="B32" s="270"/>
      <c r="C32" s="268"/>
      <c r="D32" s="275"/>
      <c r="E32" s="216"/>
      <c r="F32" s="213"/>
      <c r="G32" s="213"/>
      <c r="H32" s="213"/>
      <c r="I32" s="278"/>
      <c r="J32" s="263"/>
      <c r="K32" s="265"/>
      <c r="L32" s="216"/>
      <c r="M32" s="213"/>
      <c r="N32" s="213"/>
      <c r="O32" s="210"/>
      <c r="P32" s="210"/>
    </row>
    <row r="33" spans="2:16" x14ac:dyDescent="0.25">
      <c r="B33" s="270"/>
      <c r="C33" s="268"/>
      <c r="D33" s="275"/>
      <c r="E33" s="216"/>
      <c r="F33" s="213"/>
      <c r="G33" s="213"/>
      <c r="H33" s="213"/>
      <c r="I33" s="278"/>
      <c r="J33" s="263"/>
      <c r="K33" s="265"/>
      <c r="L33" s="216"/>
      <c r="M33" s="213"/>
      <c r="N33" s="213"/>
      <c r="O33" s="210"/>
      <c r="P33" s="210"/>
    </row>
    <row r="34" spans="2:16" x14ac:dyDescent="0.25">
      <c r="B34" s="270"/>
      <c r="C34" s="268"/>
      <c r="D34" s="275"/>
      <c r="E34" s="216"/>
      <c r="F34" s="213"/>
      <c r="G34" s="213"/>
      <c r="H34" s="213"/>
      <c r="I34" s="278"/>
      <c r="J34" s="263"/>
      <c r="K34" s="265"/>
      <c r="L34" s="216"/>
      <c r="M34" s="213"/>
      <c r="N34" s="213"/>
      <c r="O34" s="210"/>
      <c r="P34" s="210"/>
    </row>
    <row r="35" spans="2:16" x14ac:dyDescent="0.25">
      <c r="B35" s="270"/>
      <c r="C35" s="268"/>
      <c r="D35" s="275"/>
      <c r="E35" s="216"/>
      <c r="F35" s="213"/>
      <c r="G35" s="213"/>
      <c r="H35" s="213"/>
      <c r="I35" s="278"/>
      <c r="J35" s="263"/>
      <c r="K35" s="265"/>
      <c r="L35" s="216"/>
      <c r="M35" s="213"/>
      <c r="N35" s="213"/>
      <c r="O35" s="210"/>
      <c r="P35" s="210"/>
    </row>
    <row r="36" spans="2:16" x14ac:dyDescent="0.25">
      <c r="B36" s="270"/>
      <c r="C36" s="268"/>
      <c r="D36" s="275"/>
      <c r="E36" s="216"/>
      <c r="F36" s="213"/>
      <c r="G36" s="213"/>
      <c r="H36" s="213"/>
      <c r="I36" s="278"/>
      <c r="J36" s="263"/>
      <c r="K36" s="265"/>
      <c r="L36" s="216"/>
      <c r="M36" s="213"/>
      <c r="N36" s="213"/>
      <c r="O36" s="210"/>
      <c r="P36" s="210"/>
    </row>
    <row r="37" spans="2:16" ht="26.25" customHeight="1" x14ac:dyDescent="0.25">
      <c r="B37" s="270"/>
      <c r="C37" s="268"/>
      <c r="D37" s="275"/>
      <c r="E37" s="216"/>
      <c r="F37" s="213"/>
      <c r="G37" s="213"/>
      <c r="H37" s="213"/>
      <c r="I37" s="278"/>
      <c r="J37" s="263"/>
      <c r="K37" s="265"/>
      <c r="L37" s="216"/>
      <c r="M37" s="213"/>
      <c r="N37" s="213"/>
      <c r="O37" s="210"/>
      <c r="P37" s="210"/>
    </row>
    <row r="38" spans="2:16" ht="3.75" customHeight="1" x14ac:dyDescent="0.25">
      <c r="B38" s="270"/>
      <c r="C38" s="268"/>
      <c r="D38" s="276"/>
      <c r="E38" s="217"/>
      <c r="F38" s="214"/>
      <c r="G38" s="214"/>
      <c r="H38" s="214"/>
      <c r="I38" s="279"/>
      <c r="J38" s="264"/>
      <c r="K38" s="266"/>
      <c r="L38" s="217"/>
      <c r="M38" s="214"/>
      <c r="N38" s="214"/>
      <c r="O38" s="211"/>
      <c r="P38" s="211"/>
    </row>
    <row r="39" spans="2:16" ht="108.75" x14ac:dyDescent="0.25">
      <c r="B39" s="270"/>
      <c r="C39" s="268"/>
      <c r="D39" s="141" t="s">
        <v>391</v>
      </c>
      <c r="E39" s="109"/>
      <c r="F39" s="128" t="s">
        <v>387</v>
      </c>
      <c r="G39" s="128">
        <v>0</v>
      </c>
      <c r="H39" s="128">
        <v>15</v>
      </c>
      <c r="I39" s="129">
        <v>0</v>
      </c>
      <c r="J39" s="149" t="s">
        <v>399</v>
      </c>
      <c r="K39" s="143" t="s">
        <v>400</v>
      </c>
      <c r="L39" s="95"/>
      <c r="M39" s="132" t="s">
        <v>315</v>
      </c>
      <c r="N39" s="132">
        <v>15</v>
      </c>
      <c r="O39" s="133">
        <v>0</v>
      </c>
      <c r="P39" s="133">
        <v>0</v>
      </c>
    </row>
    <row r="42" spans="2:16" ht="15" customHeight="1" x14ac:dyDescent="0.25">
      <c r="B42" s="198" t="s">
        <v>152</v>
      </c>
      <c r="C42" s="251"/>
      <c r="D42" s="251"/>
      <c r="E42" s="251"/>
      <c r="F42" s="251"/>
      <c r="G42" s="251"/>
      <c r="H42" s="251"/>
      <c r="I42" s="251"/>
      <c r="J42" s="251"/>
      <c r="K42" s="251"/>
      <c r="L42" s="251"/>
      <c r="M42" s="251"/>
      <c r="N42" s="251"/>
      <c r="O42" s="251"/>
      <c r="P42" s="252"/>
    </row>
    <row r="43" spans="2:16" ht="28.5" customHeight="1" x14ac:dyDescent="0.25">
      <c r="B43" s="201" t="s">
        <v>153</v>
      </c>
      <c r="C43" s="253"/>
      <c r="D43" s="253"/>
      <c r="E43" s="253"/>
      <c r="F43" s="253"/>
      <c r="G43" s="253"/>
      <c r="H43" s="253"/>
      <c r="I43" s="253"/>
      <c r="J43" s="253"/>
      <c r="K43" s="253"/>
      <c r="L43" s="253"/>
      <c r="M43" s="253"/>
      <c r="N43" s="253"/>
      <c r="O43" s="253"/>
      <c r="P43" s="254"/>
    </row>
    <row r="44" spans="2:16" ht="45" customHeight="1" x14ac:dyDescent="0.25">
      <c r="B44" s="201" t="s">
        <v>154</v>
      </c>
      <c r="C44" s="253"/>
      <c r="D44" s="253"/>
      <c r="E44" s="253"/>
      <c r="F44" s="253"/>
      <c r="G44" s="253"/>
      <c r="H44" s="253"/>
      <c r="I44" s="253"/>
      <c r="J44" s="253"/>
      <c r="K44" s="253"/>
      <c r="L44" s="253"/>
      <c r="M44" s="253"/>
      <c r="N44" s="253"/>
      <c r="O44" s="253"/>
      <c r="P44" s="254"/>
    </row>
    <row r="45" spans="2:16" ht="16.5" customHeight="1" x14ac:dyDescent="0.25">
      <c r="B45" s="255" t="s">
        <v>150</v>
      </c>
      <c r="C45" s="256"/>
      <c r="D45" s="256"/>
      <c r="E45" s="256"/>
      <c r="F45" s="256"/>
      <c r="G45" s="256"/>
      <c r="H45" s="256"/>
      <c r="I45" s="256"/>
      <c r="J45" s="256"/>
      <c r="K45" s="256"/>
      <c r="L45" s="256"/>
      <c r="M45" s="256"/>
      <c r="N45" s="256"/>
      <c r="O45" s="256"/>
      <c r="P45" s="257"/>
    </row>
    <row r="46" spans="2:16" ht="39.75" customHeight="1" x14ac:dyDescent="0.25">
      <c r="B46" s="201" t="s">
        <v>356</v>
      </c>
      <c r="C46" s="253"/>
      <c r="D46" s="253"/>
      <c r="E46" s="253"/>
      <c r="F46" s="253"/>
      <c r="G46" s="253"/>
      <c r="H46" s="253"/>
      <c r="I46" s="253"/>
      <c r="J46" s="253"/>
      <c r="K46" s="253"/>
      <c r="L46" s="253"/>
      <c r="M46" s="253"/>
      <c r="N46" s="253"/>
      <c r="O46" s="253"/>
      <c r="P46" s="254"/>
    </row>
    <row r="47" spans="2:16" ht="31.5" customHeight="1" x14ac:dyDescent="0.25">
      <c r="B47" s="271" t="s">
        <v>151</v>
      </c>
      <c r="C47" s="272"/>
      <c r="D47" s="272"/>
      <c r="E47" s="272"/>
      <c r="F47" s="272"/>
      <c r="G47" s="272"/>
      <c r="H47" s="272"/>
      <c r="I47" s="272"/>
      <c r="J47" s="272"/>
      <c r="K47" s="272"/>
      <c r="L47" s="272"/>
      <c r="M47" s="272"/>
      <c r="N47" s="272"/>
      <c r="O47" s="272"/>
      <c r="P47" s="273"/>
    </row>
    <row r="48" spans="2:16" ht="18.75" customHeight="1" x14ac:dyDescent="0.25"/>
    <row r="49" spans="2:2" x14ac:dyDescent="0.25">
      <c r="B49" s="7"/>
    </row>
  </sheetData>
  <mergeCells count="101">
    <mergeCell ref="B47:P47"/>
    <mergeCell ref="B44:P44"/>
    <mergeCell ref="H18:H21"/>
    <mergeCell ref="D31:D38"/>
    <mergeCell ref="E31:E38"/>
    <mergeCell ref="F31:F38"/>
    <mergeCell ref="G31:G38"/>
    <mergeCell ref="I28:I30"/>
    <mergeCell ref="D28:D30"/>
    <mergeCell ref="E28:E30"/>
    <mergeCell ref="L31:L38"/>
    <mergeCell ref="M31:M38"/>
    <mergeCell ref="N31:N38"/>
    <mergeCell ref="F28:F30"/>
    <mergeCell ref="G28:G30"/>
    <mergeCell ref="H28:H30"/>
    <mergeCell ref="H31:H38"/>
    <mergeCell ref="I31:I38"/>
    <mergeCell ref="K27:K29"/>
    <mergeCell ref="J27:J38"/>
    <mergeCell ref="O31:O38"/>
    <mergeCell ref="P31:P38"/>
    <mergeCell ref="O18:O21"/>
    <mergeCell ref="P18:P21"/>
    <mergeCell ref="B42:P42"/>
    <mergeCell ref="B43:P43"/>
    <mergeCell ref="B45:P45"/>
    <mergeCell ref="B46:P46"/>
    <mergeCell ref="B4:B5"/>
    <mergeCell ref="C4:C5"/>
    <mergeCell ref="D4:D5"/>
    <mergeCell ref="E4:E5"/>
    <mergeCell ref="F4:F5"/>
    <mergeCell ref="N4:N5"/>
    <mergeCell ref="O4:P4"/>
    <mergeCell ref="B6:B26"/>
    <mergeCell ref="C6:C17"/>
    <mergeCell ref="L4:L5"/>
    <mergeCell ref="M4:M5"/>
    <mergeCell ref="K18:K21"/>
    <mergeCell ref="N18:N21"/>
    <mergeCell ref="J6:J17"/>
    <mergeCell ref="J18:J26"/>
    <mergeCell ref="K31:K38"/>
    <mergeCell ref="C27:C39"/>
    <mergeCell ref="B27:B39"/>
    <mergeCell ref="K6:K7"/>
    <mergeCell ref="L6:L7"/>
    <mergeCell ref="C2:P2"/>
    <mergeCell ref="H4:H5"/>
    <mergeCell ref="I4:I5"/>
    <mergeCell ref="J4:J5"/>
    <mergeCell ref="K4:K5"/>
    <mergeCell ref="G4:G5"/>
    <mergeCell ref="C18:C26"/>
    <mergeCell ref="D18:D21"/>
    <mergeCell ref="E18:E21"/>
    <mergeCell ref="F18:F21"/>
    <mergeCell ref="G18:G21"/>
    <mergeCell ref="I18:I21"/>
    <mergeCell ref="L18:L21"/>
    <mergeCell ref="M18:M21"/>
    <mergeCell ref="D23:D26"/>
    <mergeCell ref="E23:E26"/>
    <mergeCell ref="F23:F26"/>
    <mergeCell ref="G23:G26"/>
    <mergeCell ref="H23:H26"/>
    <mergeCell ref="I23:I26"/>
    <mergeCell ref="K24:K26"/>
    <mergeCell ref="L24:L26"/>
    <mergeCell ref="M24:M26"/>
    <mergeCell ref="I6:I8"/>
    <mergeCell ref="M6:M7"/>
    <mergeCell ref="P6:P7"/>
    <mergeCell ref="O6:O7"/>
    <mergeCell ref="N6:N7"/>
    <mergeCell ref="D6:D8"/>
    <mergeCell ref="E6:E8"/>
    <mergeCell ref="F6:F8"/>
    <mergeCell ref="G6:G8"/>
    <mergeCell ref="H6:H8"/>
    <mergeCell ref="P27:P30"/>
    <mergeCell ref="O27:O30"/>
    <mergeCell ref="N27:N30"/>
    <mergeCell ref="M27:M30"/>
    <mergeCell ref="L27:L30"/>
    <mergeCell ref="K9:K10"/>
    <mergeCell ref="P11:P12"/>
    <mergeCell ref="O11:O12"/>
    <mergeCell ref="N11:N12"/>
    <mergeCell ref="M11:M12"/>
    <mergeCell ref="L11:L12"/>
    <mergeCell ref="K11:K12"/>
    <mergeCell ref="P9:P10"/>
    <mergeCell ref="O9:O10"/>
    <mergeCell ref="N9:N10"/>
    <mergeCell ref="M9:M10"/>
    <mergeCell ref="L9:L10"/>
    <mergeCell ref="P24:P26"/>
    <mergeCell ref="N24:N26"/>
    <mergeCell ref="O24:O26"/>
  </mergeCells>
  <pageMargins left="0.70866141732283472" right="0.70866141732283472" top="0.74803149606299213" bottom="0.74803149606299213" header="0.31496062992125984" footer="0.31496062992125984"/>
  <pageSetup paperSize="9" scale="71" fitToHeight="0" orientation="landscape" horizontalDpi="4294967293" verticalDpi="4294967293" r:id="rId1"/>
  <rowBreaks count="2" manualBreakCount="2">
    <brk id="17" min="1" max="14" man="1"/>
    <brk id="39" min="1" max="15"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17"/>
  <sheetViews>
    <sheetView view="pageBreakPreview" topLeftCell="A97" zoomScale="80" zoomScaleNormal="100" zoomScaleSheetLayoutView="80" workbookViewId="0">
      <selection activeCell="B60" sqref="B60"/>
    </sheetView>
  </sheetViews>
  <sheetFormatPr defaultColWidth="9.140625" defaultRowHeight="15" x14ac:dyDescent="0.25"/>
  <cols>
    <col min="1" max="1" width="5.85546875" style="1" customWidth="1"/>
    <col min="2" max="2" width="66.28515625" style="1" customWidth="1"/>
    <col min="3" max="3" width="21.85546875" style="1" customWidth="1"/>
    <col min="4" max="4" width="16.7109375" style="1" customWidth="1"/>
    <col min="5" max="5" width="31.28515625" style="1" customWidth="1"/>
    <col min="6" max="6" width="18" style="1" customWidth="1"/>
    <col min="7" max="7" width="14.5703125" style="1" customWidth="1"/>
    <col min="8" max="8" width="16.28515625" style="1" customWidth="1"/>
    <col min="9" max="9" width="15.42578125" style="1" customWidth="1"/>
    <col min="10" max="10" width="15.140625" style="1" customWidth="1"/>
    <col min="11" max="16384" width="9.140625" style="1"/>
  </cols>
  <sheetData>
    <row r="2" spans="2:10" x14ac:dyDescent="0.25">
      <c r="B2" s="53" t="s">
        <v>164</v>
      </c>
      <c r="C2" s="96"/>
      <c r="D2" s="280" t="s">
        <v>163</v>
      </c>
      <c r="E2" s="280"/>
      <c r="F2" s="280"/>
      <c r="G2" s="280"/>
      <c r="H2" s="280"/>
      <c r="I2" s="280"/>
      <c r="J2" s="280"/>
    </row>
    <row r="3" spans="2:10" x14ac:dyDescent="0.25">
      <c r="B3" s="50"/>
      <c r="C3" s="51"/>
      <c r="D3" s="51"/>
      <c r="E3" s="51"/>
      <c r="F3" s="51"/>
      <c r="G3" s="51"/>
      <c r="H3" s="51"/>
      <c r="I3" s="51"/>
      <c r="J3" s="52"/>
    </row>
    <row r="4" spans="2:10" x14ac:dyDescent="0.25">
      <c r="B4" s="285" t="s">
        <v>192</v>
      </c>
      <c r="C4" s="286"/>
      <c r="D4" s="286"/>
      <c r="E4" s="286"/>
      <c r="F4" s="286"/>
      <c r="G4" s="286"/>
      <c r="H4" s="286"/>
      <c r="I4" s="286"/>
      <c r="J4" s="287"/>
    </row>
    <row r="5" spans="2:10" x14ac:dyDescent="0.25">
      <c r="B5" s="309" t="s">
        <v>34</v>
      </c>
      <c r="C5" s="283" t="s">
        <v>358</v>
      </c>
      <c r="D5" s="284" t="s">
        <v>14</v>
      </c>
      <c r="E5" s="310" t="s">
        <v>23</v>
      </c>
      <c r="F5" s="296" t="s">
        <v>14</v>
      </c>
      <c r="G5" s="283" t="s">
        <v>35</v>
      </c>
      <c r="H5" s="283" t="s">
        <v>15</v>
      </c>
      <c r="I5" s="283" t="s">
        <v>36</v>
      </c>
      <c r="J5" s="283"/>
    </row>
    <row r="6" spans="2:10" x14ac:dyDescent="0.25">
      <c r="B6" s="309"/>
      <c r="C6" s="283"/>
      <c r="D6" s="284"/>
      <c r="E6" s="310"/>
      <c r="F6" s="297"/>
      <c r="G6" s="283"/>
      <c r="H6" s="283"/>
      <c r="I6" s="19" t="s">
        <v>20</v>
      </c>
      <c r="J6" s="19" t="s">
        <v>21</v>
      </c>
    </row>
    <row r="7" spans="2:10" ht="33.75" x14ac:dyDescent="0.25">
      <c r="B7" s="288" t="s">
        <v>193</v>
      </c>
      <c r="C7" s="298" t="s">
        <v>380</v>
      </c>
      <c r="D7" s="291" t="s">
        <v>205</v>
      </c>
      <c r="E7" s="65" t="s">
        <v>39</v>
      </c>
      <c r="F7" s="18" t="s">
        <v>205</v>
      </c>
      <c r="G7" s="66" t="s">
        <v>25</v>
      </c>
      <c r="H7" s="66" t="s">
        <v>28</v>
      </c>
      <c r="I7" s="64">
        <v>9</v>
      </c>
      <c r="J7" s="64">
        <v>2</v>
      </c>
    </row>
    <row r="8" spans="2:10" ht="51.75" customHeight="1" x14ac:dyDescent="0.25">
      <c r="B8" s="289"/>
      <c r="C8" s="299"/>
      <c r="D8" s="292"/>
      <c r="E8" s="65" t="s">
        <v>43</v>
      </c>
      <c r="F8" s="18" t="s">
        <v>208</v>
      </c>
      <c r="G8" s="66" t="s">
        <v>25</v>
      </c>
      <c r="H8" s="66" t="s">
        <v>28</v>
      </c>
      <c r="I8" s="64">
        <v>0</v>
      </c>
      <c r="J8" s="64">
        <v>0</v>
      </c>
    </row>
    <row r="9" spans="2:10" ht="45.75" customHeight="1" x14ac:dyDescent="0.25">
      <c r="B9" s="289"/>
      <c r="C9" s="299"/>
      <c r="D9" s="292"/>
      <c r="E9" s="65" t="s">
        <v>44</v>
      </c>
      <c r="F9" s="18" t="s">
        <v>209</v>
      </c>
      <c r="G9" s="66" t="s">
        <v>25</v>
      </c>
      <c r="H9" s="66" t="s">
        <v>27</v>
      </c>
      <c r="I9" s="64">
        <v>0</v>
      </c>
      <c r="J9" s="64">
        <v>0</v>
      </c>
    </row>
    <row r="10" spans="2:10" ht="33.75" x14ac:dyDescent="0.25">
      <c r="B10" s="289"/>
      <c r="C10" s="299"/>
      <c r="D10" s="292"/>
      <c r="E10" s="65" t="s">
        <v>45</v>
      </c>
      <c r="F10" s="18" t="s">
        <v>210</v>
      </c>
      <c r="G10" s="66" t="s">
        <v>25</v>
      </c>
      <c r="H10" s="66" t="s">
        <v>27</v>
      </c>
      <c r="I10" s="64">
        <v>1</v>
      </c>
      <c r="J10" s="64">
        <v>0</v>
      </c>
    </row>
    <row r="11" spans="2:10" ht="33.75" x14ac:dyDescent="0.25">
      <c r="B11" s="289"/>
      <c r="C11" s="299"/>
      <c r="D11" s="292"/>
      <c r="E11" s="65" t="s">
        <v>46</v>
      </c>
      <c r="F11" s="18" t="s">
        <v>211</v>
      </c>
      <c r="G11" s="66" t="s">
        <v>25</v>
      </c>
      <c r="H11" s="66" t="s">
        <v>27</v>
      </c>
      <c r="I11" s="64">
        <v>1</v>
      </c>
      <c r="J11" s="64">
        <v>0</v>
      </c>
    </row>
    <row r="12" spans="2:10" ht="33.75" x14ac:dyDescent="0.25">
      <c r="B12" s="289"/>
      <c r="C12" s="299"/>
      <c r="D12" s="292"/>
      <c r="E12" s="97" t="s">
        <v>361</v>
      </c>
      <c r="F12" s="18" t="s">
        <v>212</v>
      </c>
      <c r="G12" s="98" t="s">
        <v>25</v>
      </c>
      <c r="H12" s="98" t="s">
        <v>27</v>
      </c>
      <c r="I12" s="64">
        <v>2</v>
      </c>
      <c r="J12" s="64">
        <v>0</v>
      </c>
    </row>
    <row r="13" spans="2:10" ht="33.75" x14ac:dyDescent="0.25">
      <c r="B13" s="290"/>
      <c r="C13" s="300"/>
      <c r="D13" s="293"/>
      <c r="E13" s="65" t="s">
        <v>47</v>
      </c>
      <c r="F13" s="18" t="s">
        <v>362</v>
      </c>
      <c r="G13" s="66" t="s">
        <v>25</v>
      </c>
      <c r="H13" s="66" t="s">
        <v>27</v>
      </c>
      <c r="I13" s="64">
        <v>7</v>
      </c>
      <c r="J13" s="64">
        <v>2</v>
      </c>
    </row>
    <row r="14" spans="2:10" ht="33.75" x14ac:dyDescent="0.25">
      <c r="B14" s="61" t="s">
        <v>42</v>
      </c>
      <c r="C14" s="100" t="s">
        <v>380</v>
      </c>
      <c r="D14" s="62" t="s">
        <v>206</v>
      </c>
      <c r="E14" s="65" t="s">
        <v>24</v>
      </c>
      <c r="F14" s="18" t="s">
        <v>24</v>
      </c>
      <c r="G14" s="66" t="s">
        <v>25</v>
      </c>
      <c r="H14" s="66" t="s">
        <v>28</v>
      </c>
      <c r="I14" s="64">
        <v>16</v>
      </c>
      <c r="J14" s="64">
        <v>0</v>
      </c>
    </row>
    <row r="15" spans="2:10" ht="45" x14ac:dyDescent="0.25">
      <c r="B15" s="288" t="s">
        <v>194</v>
      </c>
      <c r="C15" s="298" t="s">
        <v>380</v>
      </c>
      <c r="D15" s="291" t="s">
        <v>207</v>
      </c>
      <c r="E15" s="65" t="s">
        <v>48</v>
      </c>
      <c r="F15" s="18" t="s">
        <v>207</v>
      </c>
      <c r="G15" s="66" t="s">
        <v>29</v>
      </c>
      <c r="H15" s="66" t="s">
        <v>30</v>
      </c>
      <c r="I15" s="64">
        <v>36</v>
      </c>
      <c r="J15" s="64">
        <v>0</v>
      </c>
    </row>
    <row r="16" spans="2:10" ht="45" x14ac:dyDescent="0.25">
      <c r="B16" s="289"/>
      <c r="C16" s="299"/>
      <c r="D16" s="292"/>
      <c r="E16" s="65" t="s">
        <v>47</v>
      </c>
      <c r="F16" s="18" t="s">
        <v>213</v>
      </c>
      <c r="G16" s="66" t="s">
        <v>29</v>
      </c>
      <c r="H16" s="66" t="s">
        <v>30</v>
      </c>
      <c r="I16" s="64">
        <v>0</v>
      </c>
      <c r="J16" s="64">
        <v>0</v>
      </c>
    </row>
    <row r="17" spans="2:10" ht="45" x14ac:dyDescent="0.25">
      <c r="B17" s="289"/>
      <c r="C17" s="299"/>
      <c r="D17" s="292"/>
      <c r="E17" s="65" t="s">
        <v>49</v>
      </c>
      <c r="F17" s="18" t="s">
        <v>214</v>
      </c>
      <c r="G17" s="66" t="s">
        <v>29</v>
      </c>
      <c r="H17" s="66" t="s">
        <v>30</v>
      </c>
      <c r="I17" s="64">
        <v>0</v>
      </c>
      <c r="J17" s="64">
        <v>0</v>
      </c>
    </row>
    <row r="18" spans="2:10" ht="45" x14ac:dyDescent="0.25">
      <c r="B18" s="289"/>
      <c r="C18" s="299"/>
      <c r="D18" s="292"/>
      <c r="E18" s="65" t="s">
        <v>43</v>
      </c>
      <c r="F18" s="18" t="s">
        <v>215</v>
      </c>
      <c r="G18" s="66" t="s">
        <v>29</v>
      </c>
      <c r="H18" s="66" t="s">
        <v>30</v>
      </c>
      <c r="I18" s="64">
        <v>0</v>
      </c>
      <c r="J18" s="64">
        <v>0</v>
      </c>
    </row>
    <row r="19" spans="2:10" ht="45" x14ac:dyDescent="0.25">
      <c r="B19" s="289"/>
      <c r="C19" s="299"/>
      <c r="D19" s="292"/>
      <c r="E19" s="65" t="s">
        <v>44</v>
      </c>
      <c r="F19" s="18" t="s">
        <v>216</v>
      </c>
      <c r="G19" s="66" t="s">
        <v>29</v>
      </c>
      <c r="H19" s="66" t="s">
        <v>30</v>
      </c>
      <c r="I19" s="64">
        <v>0</v>
      </c>
      <c r="J19" s="64">
        <v>0</v>
      </c>
    </row>
    <row r="20" spans="2:10" ht="45" x14ac:dyDescent="0.25">
      <c r="B20" s="289"/>
      <c r="C20" s="299"/>
      <c r="D20" s="292"/>
      <c r="E20" s="65" t="s">
        <v>45</v>
      </c>
      <c r="F20" s="18" t="s">
        <v>217</v>
      </c>
      <c r="G20" s="66" t="s">
        <v>29</v>
      </c>
      <c r="H20" s="66" t="s">
        <v>30</v>
      </c>
      <c r="I20" s="64">
        <v>0</v>
      </c>
      <c r="J20" s="64">
        <v>0</v>
      </c>
    </row>
    <row r="21" spans="2:10" ht="45" x14ac:dyDescent="0.25">
      <c r="B21" s="290"/>
      <c r="C21" s="300"/>
      <c r="D21" s="293"/>
      <c r="E21" s="65" t="s">
        <v>46</v>
      </c>
      <c r="F21" s="18" t="s">
        <v>218</v>
      </c>
      <c r="G21" s="66" t="s">
        <v>29</v>
      </c>
      <c r="H21" s="66" t="s">
        <v>30</v>
      </c>
      <c r="I21" s="64">
        <v>0</v>
      </c>
      <c r="J21" s="64">
        <v>0</v>
      </c>
    </row>
    <row r="22" spans="2:10" ht="45" x14ac:dyDescent="0.25">
      <c r="B22" s="288" t="s">
        <v>195</v>
      </c>
      <c r="C22" s="298" t="s">
        <v>380</v>
      </c>
      <c r="D22" s="291" t="s">
        <v>219</v>
      </c>
      <c r="E22" s="65" t="s">
        <v>39</v>
      </c>
      <c r="F22" s="18" t="s">
        <v>219</v>
      </c>
      <c r="G22" s="66" t="s">
        <v>29</v>
      </c>
      <c r="H22" s="66" t="s">
        <v>30</v>
      </c>
      <c r="I22" s="64">
        <v>0</v>
      </c>
      <c r="J22" s="64">
        <v>0</v>
      </c>
    </row>
    <row r="23" spans="2:10" ht="45" x14ac:dyDescent="0.25">
      <c r="B23" s="289"/>
      <c r="C23" s="299"/>
      <c r="D23" s="292"/>
      <c r="E23" s="65" t="s">
        <v>47</v>
      </c>
      <c r="F23" s="18" t="s">
        <v>220</v>
      </c>
      <c r="G23" s="66" t="s">
        <v>29</v>
      </c>
      <c r="H23" s="66" t="s">
        <v>30</v>
      </c>
      <c r="I23" s="64">
        <v>0</v>
      </c>
      <c r="J23" s="64">
        <v>0</v>
      </c>
    </row>
    <row r="24" spans="2:10" ht="45" x14ac:dyDescent="0.25">
      <c r="B24" s="290"/>
      <c r="C24" s="300"/>
      <c r="D24" s="293"/>
      <c r="E24" s="65" t="s">
        <v>49</v>
      </c>
      <c r="F24" s="18" t="s">
        <v>221</v>
      </c>
      <c r="G24" s="66" t="s">
        <v>29</v>
      </c>
      <c r="H24" s="66" t="s">
        <v>30</v>
      </c>
      <c r="I24" s="64">
        <v>0</v>
      </c>
      <c r="J24" s="64">
        <v>0</v>
      </c>
    </row>
    <row r="25" spans="2:10" ht="33.75" x14ac:dyDescent="0.25">
      <c r="B25" s="61" t="s">
        <v>196</v>
      </c>
      <c r="C25" s="298" t="s">
        <v>381</v>
      </c>
      <c r="D25" s="63" t="s">
        <v>222</v>
      </c>
      <c r="E25" s="65" t="s">
        <v>24</v>
      </c>
      <c r="F25" s="18" t="s">
        <v>24</v>
      </c>
      <c r="G25" s="66" t="s">
        <v>25</v>
      </c>
      <c r="H25" s="66" t="s">
        <v>27</v>
      </c>
      <c r="I25" s="64" t="s">
        <v>402</v>
      </c>
      <c r="J25" s="64" t="s">
        <v>402</v>
      </c>
    </row>
    <row r="26" spans="2:10" ht="33.75" x14ac:dyDescent="0.25">
      <c r="B26" s="61" t="s">
        <v>197</v>
      </c>
      <c r="C26" s="300"/>
      <c r="D26" s="63" t="s">
        <v>223</v>
      </c>
      <c r="E26" s="65" t="s">
        <v>24</v>
      </c>
      <c r="F26" s="18" t="s">
        <v>24</v>
      </c>
      <c r="G26" s="66" t="s">
        <v>25</v>
      </c>
      <c r="H26" s="66" t="s">
        <v>27</v>
      </c>
      <c r="I26" s="64" t="s">
        <v>402</v>
      </c>
      <c r="J26" s="64" t="s">
        <v>402</v>
      </c>
    </row>
    <row r="27" spans="2:10" ht="33.75" x14ac:dyDescent="0.25">
      <c r="B27" s="61" t="s">
        <v>201</v>
      </c>
      <c r="C27" s="298" t="s">
        <v>381</v>
      </c>
      <c r="D27" s="63" t="s">
        <v>224</v>
      </c>
      <c r="E27" s="65" t="s">
        <v>24</v>
      </c>
      <c r="F27" s="18" t="s">
        <v>24</v>
      </c>
      <c r="G27" s="66" t="s">
        <v>25</v>
      </c>
      <c r="H27" s="66" t="s">
        <v>27</v>
      </c>
      <c r="I27" s="64" t="s">
        <v>402</v>
      </c>
      <c r="J27" s="64" t="s">
        <v>402</v>
      </c>
    </row>
    <row r="28" spans="2:10" ht="45" x14ac:dyDescent="0.25">
      <c r="B28" s="61" t="s">
        <v>202</v>
      </c>
      <c r="C28" s="300"/>
      <c r="D28" s="63" t="s">
        <v>225</v>
      </c>
      <c r="E28" s="65" t="s">
        <v>24</v>
      </c>
      <c r="F28" s="18" t="s">
        <v>24</v>
      </c>
      <c r="G28" s="66" t="s">
        <v>25</v>
      </c>
      <c r="H28" s="66" t="s">
        <v>27</v>
      </c>
      <c r="I28" s="64" t="s">
        <v>402</v>
      </c>
      <c r="J28" s="64" t="s">
        <v>402</v>
      </c>
    </row>
    <row r="29" spans="2:10" ht="33.75" x14ac:dyDescent="0.25">
      <c r="B29" s="61" t="s">
        <v>198</v>
      </c>
      <c r="C29" s="99" t="s">
        <v>381</v>
      </c>
      <c r="D29" s="63" t="s">
        <v>226</v>
      </c>
      <c r="E29" s="65" t="s">
        <v>24</v>
      </c>
      <c r="F29" s="18" t="s">
        <v>24</v>
      </c>
      <c r="G29" s="66" t="s">
        <v>25</v>
      </c>
      <c r="H29" s="66" t="s">
        <v>27</v>
      </c>
      <c r="I29" s="64" t="s">
        <v>402</v>
      </c>
      <c r="J29" s="64" t="s">
        <v>402</v>
      </c>
    </row>
    <row r="30" spans="2:10" ht="33.75" x14ac:dyDescent="0.25">
      <c r="B30" s="61" t="s">
        <v>199</v>
      </c>
      <c r="C30" s="99" t="s">
        <v>381</v>
      </c>
      <c r="D30" s="63" t="s">
        <v>227</v>
      </c>
      <c r="E30" s="65" t="s">
        <v>24</v>
      </c>
      <c r="F30" s="18" t="s">
        <v>24</v>
      </c>
      <c r="G30" s="66" t="s">
        <v>25</v>
      </c>
      <c r="H30" s="66" t="s">
        <v>27</v>
      </c>
      <c r="I30" s="64" t="s">
        <v>402</v>
      </c>
      <c r="J30" s="64" t="s">
        <v>402</v>
      </c>
    </row>
    <row r="31" spans="2:10" ht="33.75" x14ac:dyDescent="0.25">
      <c r="B31" s="61" t="s">
        <v>200</v>
      </c>
      <c r="C31" s="99" t="s">
        <v>381</v>
      </c>
      <c r="D31" s="63" t="s">
        <v>228</v>
      </c>
      <c r="E31" s="65" t="s">
        <v>24</v>
      </c>
      <c r="F31" s="18" t="s">
        <v>24</v>
      </c>
      <c r="G31" s="66" t="s">
        <v>29</v>
      </c>
      <c r="H31" s="66" t="s">
        <v>27</v>
      </c>
      <c r="I31" s="64" t="s">
        <v>10</v>
      </c>
      <c r="J31" s="64" t="s">
        <v>402</v>
      </c>
    </row>
    <row r="32" spans="2:10" ht="33.75" x14ac:dyDescent="0.25">
      <c r="B32" s="288" t="s">
        <v>203</v>
      </c>
      <c r="C32" s="298" t="s">
        <v>381</v>
      </c>
      <c r="D32" s="291" t="s">
        <v>229</v>
      </c>
      <c r="E32" s="65" t="s">
        <v>39</v>
      </c>
      <c r="F32" s="18" t="s">
        <v>229</v>
      </c>
      <c r="G32" s="66" t="s">
        <v>25</v>
      </c>
      <c r="H32" s="66" t="s">
        <v>33</v>
      </c>
      <c r="I32" s="64" t="s">
        <v>402</v>
      </c>
      <c r="J32" s="64" t="s">
        <v>402</v>
      </c>
    </row>
    <row r="33" spans="2:10" ht="33.75" x14ac:dyDescent="0.25">
      <c r="B33" s="289"/>
      <c r="C33" s="299"/>
      <c r="D33" s="292"/>
      <c r="E33" s="65" t="s">
        <v>54</v>
      </c>
      <c r="F33" s="18" t="s">
        <v>231</v>
      </c>
      <c r="G33" s="66" t="s">
        <v>25</v>
      </c>
      <c r="H33" s="66" t="s">
        <v>33</v>
      </c>
      <c r="I33" s="64" t="s">
        <v>402</v>
      </c>
      <c r="J33" s="64" t="s">
        <v>402</v>
      </c>
    </row>
    <row r="34" spans="2:10" ht="33.75" x14ac:dyDescent="0.25">
      <c r="B34" s="290"/>
      <c r="C34" s="300"/>
      <c r="D34" s="293"/>
      <c r="E34" s="65" t="s">
        <v>55</v>
      </c>
      <c r="F34" s="18" t="s">
        <v>232</v>
      </c>
      <c r="G34" s="66" t="s">
        <v>25</v>
      </c>
      <c r="H34" s="66" t="s">
        <v>33</v>
      </c>
      <c r="I34" s="64" t="s">
        <v>402</v>
      </c>
      <c r="J34" s="64" t="s">
        <v>402</v>
      </c>
    </row>
    <row r="35" spans="2:10" ht="33.75" x14ac:dyDescent="0.25">
      <c r="B35" s="78" t="s">
        <v>204</v>
      </c>
      <c r="C35" s="298" t="s">
        <v>381</v>
      </c>
      <c r="D35" s="77" t="s">
        <v>230</v>
      </c>
      <c r="E35" s="79" t="s">
        <v>24</v>
      </c>
      <c r="F35" s="18" t="s">
        <v>24</v>
      </c>
      <c r="G35" s="80" t="s">
        <v>29</v>
      </c>
      <c r="H35" s="80" t="s">
        <v>32</v>
      </c>
      <c r="I35" s="64" t="s">
        <v>402</v>
      </c>
      <c r="J35" s="64" t="s">
        <v>402</v>
      </c>
    </row>
    <row r="36" spans="2:10" ht="33.75" x14ac:dyDescent="0.25">
      <c r="B36" s="78" t="s">
        <v>350</v>
      </c>
      <c r="C36" s="300"/>
      <c r="D36" s="63" t="s">
        <v>351</v>
      </c>
      <c r="E36" s="65" t="s">
        <v>24</v>
      </c>
      <c r="F36" s="18" t="s">
        <v>24</v>
      </c>
      <c r="G36" s="66" t="s">
        <v>29</v>
      </c>
      <c r="H36" s="66" t="s">
        <v>32</v>
      </c>
      <c r="I36" s="64" t="s">
        <v>402</v>
      </c>
      <c r="J36" s="64" t="s">
        <v>402</v>
      </c>
    </row>
    <row r="38" spans="2:10" x14ac:dyDescent="0.25">
      <c r="B38" s="335" t="s">
        <v>192</v>
      </c>
      <c r="C38" s="339"/>
      <c r="D38" s="339"/>
      <c r="E38" s="339"/>
      <c r="F38" s="339"/>
      <c r="G38" s="339"/>
      <c r="H38" s="339"/>
      <c r="I38" s="339"/>
      <c r="J38" s="336"/>
    </row>
    <row r="39" spans="2:10" x14ac:dyDescent="0.25">
      <c r="B39" s="340" t="s">
        <v>242</v>
      </c>
      <c r="C39" s="341"/>
      <c r="D39" s="341"/>
      <c r="E39" s="341"/>
      <c r="F39" s="341"/>
      <c r="G39" s="341"/>
      <c r="H39" s="341"/>
      <c r="I39" s="341"/>
      <c r="J39" s="342"/>
    </row>
    <row r="40" spans="2:10" x14ac:dyDescent="0.25">
      <c r="B40" s="337" t="s">
        <v>243</v>
      </c>
      <c r="C40" s="343"/>
      <c r="D40" s="343"/>
      <c r="E40" s="343"/>
      <c r="F40" s="343"/>
      <c r="G40" s="343"/>
      <c r="H40" s="343"/>
      <c r="I40" s="343"/>
      <c r="J40" s="338"/>
    </row>
    <row r="41" spans="2:10" ht="15" customHeight="1" x14ac:dyDescent="0.25">
      <c r="B41" s="305" t="s">
        <v>34</v>
      </c>
      <c r="C41" s="283" t="s">
        <v>358</v>
      </c>
      <c r="D41" s="307" t="s">
        <v>14</v>
      </c>
      <c r="E41" s="294" t="s">
        <v>23</v>
      </c>
      <c r="F41" s="296" t="s">
        <v>14</v>
      </c>
      <c r="G41" s="301" t="s">
        <v>35</v>
      </c>
      <c r="H41" s="301" t="s">
        <v>15</v>
      </c>
      <c r="I41" s="303" t="s">
        <v>36</v>
      </c>
      <c r="J41" s="304"/>
    </row>
    <row r="42" spans="2:10" x14ac:dyDescent="0.25">
      <c r="B42" s="306"/>
      <c r="C42" s="283"/>
      <c r="D42" s="308"/>
      <c r="E42" s="295"/>
      <c r="F42" s="297"/>
      <c r="G42" s="302"/>
      <c r="H42" s="302"/>
      <c r="I42" s="60" t="s">
        <v>20</v>
      </c>
      <c r="J42" s="60" t="s">
        <v>21</v>
      </c>
    </row>
    <row r="43" spans="2:10" ht="33.75" x14ac:dyDescent="0.25">
      <c r="B43" s="67" t="s">
        <v>233</v>
      </c>
      <c r="C43" s="298" t="s">
        <v>380</v>
      </c>
      <c r="D43" s="63" t="s">
        <v>244</v>
      </c>
      <c r="E43" s="65" t="s">
        <v>24</v>
      </c>
      <c r="F43" s="18" t="s">
        <v>24</v>
      </c>
      <c r="G43" s="66" t="s">
        <v>25</v>
      </c>
      <c r="H43" s="66" t="s">
        <v>27</v>
      </c>
      <c r="I43" s="64">
        <v>0</v>
      </c>
      <c r="J43" s="64">
        <v>0</v>
      </c>
    </row>
    <row r="44" spans="2:10" ht="33.75" x14ac:dyDescent="0.25">
      <c r="B44" s="67" t="s">
        <v>234</v>
      </c>
      <c r="C44" s="299"/>
      <c r="D44" s="63" t="s">
        <v>245</v>
      </c>
      <c r="E44" s="65" t="s">
        <v>24</v>
      </c>
      <c r="F44" s="18" t="s">
        <v>24</v>
      </c>
      <c r="G44" s="66" t="s">
        <v>29</v>
      </c>
      <c r="H44" s="66" t="s">
        <v>31</v>
      </c>
      <c r="I44" s="64">
        <v>0</v>
      </c>
      <c r="J44" s="64">
        <v>0</v>
      </c>
    </row>
    <row r="45" spans="2:10" ht="33.75" x14ac:dyDescent="0.25">
      <c r="B45" s="67" t="s">
        <v>352</v>
      </c>
      <c r="C45" s="300"/>
      <c r="D45" s="63" t="s">
        <v>246</v>
      </c>
      <c r="E45" s="65" t="s">
        <v>24</v>
      </c>
      <c r="F45" s="18" t="s">
        <v>24</v>
      </c>
      <c r="G45" s="66" t="s">
        <v>29</v>
      </c>
      <c r="H45" s="66" t="s">
        <v>32</v>
      </c>
      <c r="I45" s="64">
        <v>0</v>
      </c>
      <c r="J45" s="64">
        <v>0</v>
      </c>
    </row>
    <row r="46" spans="2:10" ht="33.75" x14ac:dyDescent="0.25">
      <c r="B46" s="288" t="s">
        <v>235</v>
      </c>
      <c r="C46" s="298" t="s">
        <v>380</v>
      </c>
      <c r="D46" s="291" t="s">
        <v>252</v>
      </c>
      <c r="E46" s="65" t="s">
        <v>39</v>
      </c>
      <c r="F46" s="18" t="s">
        <v>252</v>
      </c>
      <c r="G46" s="66" t="s">
        <v>25</v>
      </c>
      <c r="H46" s="66" t="s">
        <v>27</v>
      </c>
      <c r="I46" s="64">
        <v>17</v>
      </c>
      <c r="J46" s="64">
        <v>0</v>
      </c>
    </row>
    <row r="47" spans="2:10" ht="33.75" x14ac:dyDescent="0.25">
      <c r="B47" s="289"/>
      <c r="C47" s="299"/>
      <c r="D47" s="292"/>
      <c r="E47" s="65" t="s">
        <v>50</v>
      </c>
      <c r="F47" s="18" t="s">
        <v>253</v>
      </c>
      <c r="G47" s="66" t="s">
        <v>25</v>
      </c>
      <c r="H47" s="66" t="s">
        <v>27</v>
      </c>
      <c r="I47" s="64" t="s">
        <v>402</v>
      </c>
      <c r="J47" s="64" t="s">
        <v>402</v>
      </c>
    </row>
    <row r="48" spans="2:10" ht="33.75" x14ac:dyDescent="0.25">
      <c r="B48" s="289"/>
      <c r="C48" s="299"/>
      <c r="D48" s="292"/>
      <c r="E48" s="65" t="s">
        <v>51</v>
      </c>
      <c r="F48" s="18" t="s">
        <v>254</v>
      </c>
      <c r="G48" s="66" t="s">
        <v>25</v>
      </c>
      <c r="H48" s="66" t="s">
        <v>27</v>
      </c>
      <c r="I48" s="64" t="s">
        <v>402</v>
      </c>
      <c r="J48" s="64" t="s">
        <v>402</v>
      </c>
    </row>
    <row r="49" spans="2:10" ht="33.75" x14ac:dyDescent="0.25">
      <c r="B49" s="290"/>
      <c r="C49" s="300"/>
      <c r="D49" s="293"/>
      <c r="E49" s="65" t="s">
        <v>359</v>
      </c>
      <c r="F49" s="18" t="s">
        <v>255</v>
      </c>
      <c r="G49" s="66" t="s">
        <v>25</v>
      </c>
      <c r="H49" s="66" t="s">
        <v>27</v>
      </c>
      <c r="I49" s="64">
        <v>17</v>
      </c>
      <c r="J49" s="64">
        <v>0</v>
      </c>
    </row>
    <row r="50" spans="2:10" ht="33.75" x14ac:dyDescent="0.25">
      <c r="B50" s="288" t="s">
        <v>236</v>
      </c>
      <c r="C50" s="298" t="s">
        <v>381</v>
      </c>
      <c r="D50" s="291" t="s">
        <v>256</v>
      </c>
      <c r="E50" s="65" t="s">
        <v>39</v>
      </c>
      <c r="F50" s="18" t="s">
        <v>256</v>
      </c>
      <c r="G50" s="66" t="s">
        <v>25</v>
      </c>
      <c r="H50" s="66" t="s">
        <v>27</v>
      </c>
      <c r="I50" s="64" t="s">
        <v>402</v>
      </c>
      <c r="J50" s="64" t="s">
        <v>402</v>
      </c>
    </row>
    <row r="51" spans="2:10" ht="33.75" x14ac:dyDescent="0.25">
      <c r="B51" s="289"/>
      <c r="C51" s="299"/>
      <c r="D51" s="292"/>
      <c r="E51" s="65" t="s">
        <v>50</v>
      </c>
      <c r="F51" s="18" t="s">
        <v>257</v>
      </c>
      <c r="G51" s="66" t="s">
        <v>25</v>
      </c>
      <c r="H51" s="66" t="s">
        <v>27</v>
      </c>
      <c r="I51" s="64" t="s">
        <v>402</v>
      </c>
      <c r="J51" s="64" t="s">
        <v>402</v>
      </c>
    </row>
    <row r="52" spans="2:10" ht="33.75" x14ac:dyDescent="0.25">
      <c r="B52" s="289"/>
      <c r="C52" s="299"/>
      <c r="D52" s="292"/>
      <c r="E52" s="65" t="s">
        <v>51</v>
      </c>
      <c r="F52" s="18" t="s">
        <v>258</v>
      </c>
      <c r="G52" s="66" t="s">
        <v>25</v>
      </c>
      <c r="H52" s="66" t="s">
        <v>27</v>
      </c>
      <c r="I52" s="64" t="s">
        <v>402</v>
      </c>
      <c r="J52" s="64" t="s">
        <v>402</v>
      </c>
    </row>
    <row r="53" spans="2:10" ht="33.75" x14ac:dyDescent="0.25">
      <c r="B53" s="290"/>
      <c r="C53" s="300"/>
      <c r="D53" s="293"/>
      <c r="E53" s="65" t="s">
        <v>359</v>
      </c>
      <c r="F53" s="18" t="s">
        <v>259</v>
      </c>
      <c r="G53" s="66" t="s">
        <v>25</v>
      </c>
      <c r="H53" s="66" t="s">
        <v>27</v>
      </c>
      <c r="I53" s="64" t="s">
        <v>402</v>
      </c>
      <c r="J53" s="64" t="s">
        <v>402</v>
      </c>
    </row>
    <row r="54" spans="2:10" ht="33.75" x14ac:dyDescent="0.25">
      <c r="B54" s="67" t="s">
        <v>237</v>
      </c>
      <c r="C54" s="298" t="s">
        <v>381</v>
      </c>
      <c r="D54" s="63" t="s">
        <v>260</v>
      </c>
      <c r="E54" s="65" t="s">
        <v>24</v>
      </c>
      <c r="F54" s="18" t="s">
        <v>24</v>
      </c>
      <c r="G54" s="66" t="s">
        <v>25</v>
      </c>
      <c r="H54" s="66" t="s">
        <v>27</v>
      </c>
      <c r="I54" s="64" t="s">
        <v>402</v>
      </c>
      <c r="J54" s="64" t="s">
        <v>402</v>
      </c>
    </row>
    <row r="55" spans="2:10" ht="33.75" x14ac:dyDescent="0.25">
      <c r="B55" s="67" t="s">
        <v>238</v>
      </c>
      <c r="C55" s="300"/>
      <c r="D55" s="63" t="s">
        <v>261</v>
      </c>
      <c r="E55" s="65" t="s">
        <v>24</v>
      </c>
      <c r="F55" s="18" t="s">
        <v>24</v>
      </c>
      <c r="G55" s="66" t="s">
        <v>29</v>
      </c>
      <c r="H55" s="66" t="s">
        <v>32</v>
      </c>
      <c r="I55" s="64" t="s">
        <v>402</v>
      </c>
      <c r="J55" s="64" t="s">
        <v>402</v>
      </c>
    </row>
    <row r="56" spans="2:10" ht="33.75" x14ac:dyDescent="0.25">
      <c r="B56" s="288" t="s">
        <v>239</v>
      </c>
      <c r="C56" s="298" t="s">
        <v>381</v>
      </c>
      <c r="D56" s="291" t="s">
        <v>262</v>
      </c>
      <c r="E56" s="65" t="s">
        <v>39</v>
      </c>
      <c r="F56" s="18" t="s">
        <v>262</v>
      </c>
      <c r="G56" s="66" t="s">
        <v>25</v>
      </c>
      <c r="H56" s="66" t="s">
        <v>33</v>
      </c>
      <c r="I56" s="64" t="s">
        <v>402</v>
      </c>
      <c r="J56" s="64" t="s">
        <v>402</v>
      </c>
    </row>
    <row r="57" spans="2:10" ht="33.75" x14ac:dyDescent="0.25">
      <c r="B57" s="289"/>
      <c r="C57" s="299"/>
      <c r="D57" s="292"/>
      <c r="E57" s="65" t="s">
        <v>52</v>
      </c>
      <c r="F57" s="18" t="s">
        <v>268</v>
      </c>
      <c r="G57" s="66" t="s">
        <v>25</v>
      </c>
      <c r="H57" s="66" t="s">
        <v>33</v>
      </c>
      <c r="I57" s="64" t="s">
        <v>402</v>
      </c>
      <c r="J57" s="64" t="s">
        <v>402</v>
      </c>
    </row>
    <row r="58" spans="2:10" ht="33.75" x14ac:dyDescent="0.25">
      <c r="B58" s="290"/>
      <c r="C58" s="300"/>
      <c r="D58" s="293"/>
      <c r="E58" s="65" t="s">
        <v>53</v>
      </c>
      <c r="F58" s="18" t="s">
        <v>269</v>
      </c>
      <c r="G58" s="66" t="s">
        <v>25</v>
      </c>
      <c r="H58" s="66" t="s">
        <v>33</v>
      </c>
      <c r="I58" s="64" t="s">
        <v>402</v>
      </c>
      <c r="J58" s="64" t="s">
        <v>402</v>
      </c>
    </row>
    <row r="59" spans="2:10" ht="33.75" x14ac:dyDescent="0.25">
      <c r="B59" s="67" t="s">
        <v>240</v>
      </c>
      <c r="C59" s="99" t="s">
        <v>381</v>
      </c>
      <c r="D59" s="63" t="s">
        <v>263</v>
      </c>
      <c r="E59" s="65" t="s">
        <v>24</v>
      </c>
      <c r="F59" s="18" t="s">
        <v>24</v>
      </c>
      <c r="G59" s="66" t="s">
        <v>25</v>
      </c>
      <c r="H59" s="66" t="s">
        <v>27</v>
      </c>
      <c r="I59" s="64">
        <v>0</v>
      </c>
      <c r="J59" s="64">
        <v>0</v>
      </c>
    </row>
    <row r="60" spans="2:10" ht="33.75" x14ac:dyDescent="0.25">
      <c r="B60" s="67" t="s">
        <v>353</v>
      </c>
      <c r="C60" s="99" t="s">
        <v>381</v>
      </c>
      <c r="D60" s="63" t="s">
        <v>264</v>
      </c>
      <c r="E60" s="65" t="s">
        <v>24</v>
      </c>
      <c r="F60" s="18" t="s">
        <v>24</v>
      </c>
      <c r="G60" s="66" t="s">
        <v>25</v>
      </c>
      <c r="H60" s="66" t="s">
        <v>27</v>
      </c>
      <c r="I60" s="64" t="s">
        <v>402</v>
      </c>
      <c r="J60" s="64" t="s">
        <v>402</v>
      </c>
    </row>
    <row r="61" spans="2:10" ht="45" x14ac:dyDescent="0.25">
      <c r="B61" s="67" t="s">
        <v>354</v>
      </c>
      <c r="C61" s="99" t="s">
        <v>381</v>
      </c>
      <c r="D61" s="63" t="s">
        <v>265</v>
      </c>
      <c r="E61" s="65" t="s">
        <v>24</v>
      </c>
      <c r="F61" s="18" t="s">
        <v>24</v>
      </c>
      <c r="G61" s="66" t="s">
        <v>25</v>
      </c>
      <c r="H61" s="66" t="s">
        <v>27</v>
      </c>
      <c r="I61" s="64" t="s">
        <v>402</v>
      </c>
      <c r="J61" s="64" t="s">
        <v>402</v>
      </c>
    </row>
    <row r="62" spans="2:10" ht="33.75" x14ac:dyDescent="0.25">
      <c r="B62" s="67" t="s">
        <v>306</v>
      </c>
      <c r="C62" s="99" t="s">
        <v>381</v>
      </c>
      <c r="D62" s="62" t="s">
        <v>266</v>
      </c>
      <c r="E62" s="65" t="s">
        <v>24</v>
      </c>
      <c r="F62" s="18" t="s">
        <v>24</v>
      </c>
      <c r="G62" s="66" t="s">
        <v>25</v>
      </c>
      <c r="H62" s="66" t="s">
        <v>27</v>
      </c>
      <c r="I62" s="64">
        <v>0</v>
      </c>
      <c r="J62" s="64">
        <v>0</v>
      </c>
    </row>
    <row r="63" spans="2:10" ht="33.75" x14ac:dyDescent="0.25">
      <c r="B63" s="67" t="s">
        <v>241</v>
      </c>
      <c r="C63" s="99" t="s">
        <v>381</v>
      </c>
      <c r="D63" s="62" t="s">
        <v>267</v>
      </c>
      <c r="E63" s="65" t="s">
        <v>24</v>
      </c>
      <c r="F63" s="18" t="s">
        <v>24</v>
      </c>
      <c r="G63" s="66" t="s">
        <v>25</v>
      </c>
      <c r="H63" s="66" t="s">
        <v>27</v>
      </c>
      <c r="I63" s="64" t="s">
        <v>402</v>
      </c>
      <c r="J63" s="64" t="s">
        <v>402</v>
      </c>
    </row>
    <row r="65" spans="2:10" x14ac:dyDescent="0.25">
      <c r="B65" s="285" t="s">
        <v>243</v>
      </c>
      <c r="C65" s="286"/>
      <c r="D65" s="286"/>
      <c r="E65" s="286"/>
      <c r="F65" s="286"/>
      <c r="G65" s="286"/>
      <c r="H65" s="286"/>
      <c r="I65" s="286"/>
      <c r="J65" s="287"/>
    </row>
    <row r="66" spans="2:10" x14ac:dyDescent="0.25">
      <c r="B66" s="305" t="s">
        <v>34</v>
      </c>
      <c r="C66" s="283" t="s">
        <v>358</v>
      </c>
      <c r="D66" s="307" t="s">
        <v>14</v>
      </c>
      <c r="E66" s="294" t="s">
        <v>23</v>
      </c>
      <c r="F66" s="296" t="s">
        <v>14</v>
      </c>
      <c r="G66" s="301" t="s">
        <v>35</v>
      </c>
      <c r="H66" s="301" t="s">
        <v>15</v>
      </c>
      <c r="I66" s="303" t="s">
        <v>36</v>
      </c>
      <c r="J66" s="304"/>
    </row>
    <row r="67" spans="2:10" x14ac:dyDescent="0.25">
      <c r="B67" s="306"/>
      <c r="C67" s="283"/>
      <c r="D67" s="308"/>
      <c r="E67" s="295"/>
      <c r="F67" s="297"/>
      <c r="G67" s="302"/>
      <c r="H67" s="302"/>
      <c r="I67" s="60" t="s">
        <v>20</v>
      </c>
      <c r="J67" s="60" t="s">
        <v>21</v>
      </c>
    </row>
    <row r="68" spans="2:10" ht="33.75" x14ac:dyDescent="0.25">
      <c r="B68" s="334" t="s">
        <v>58</v>
      </c>
      <c r="C68" s="298" t="s">
        <v>381</v>
      </c>
      <c r="D68" s="291" t="s">
        <v>270</v>
      </c>
      <c r="E68" s="16" t="s">
        <v>39</v>
      </c>
      <c r="F68" s="18" t="s">
        <v>270</v>
      </c>
      <c r="G68" s="13" t="s">
        <v>25</v>
      </c>
      <c r="H68" s="13" t="s">
        <v>27</v>
      </c>
      <c r="I68" s="14" t="s">
        <v>402</v>
      </c>
      <c r="J68" s="14" t="s">
        <v>402</v>
      </c>
    </row>
    <row r="69" spans="2:10" ht="33.75" x14ac:dyDescent="0.25">
      <c r="B69" s="334"/>
      <c r="C69" s="299"/>
      <c r="D69" s="292"/>
      <c r="E69" s="16" t="s">
        <v>56</v>
      </c>
      <c r="F69" s="18" t="s">
        <v>274</v>
      </c>
      <c r="G69" s="13" t="s">
        <v>25</v>
      </c>
      <c r="H69" s="13" t="s">
        <v>27</v>
      </c>
      <c r="I69" s="14" t="s">
        <v>402</v>
      </c>
      <c r="J69" s="14" t="s">
        <v>402</v>
      </c>
    </row>
    <row r="70" spans="2:10" ht="33.75" x14ac:dyDescent="0.25">
      <c r="B70" s="334"/>
      <c r="C70" s="300"/>
      <c r="D70" s="293"/>
      <c r="E70" s="16" t="s">
        <v>57</v>
      </c>
      <c r="F70" s="18" t="s">
        <v>275</v>
      </c>
      <c r="G70" s="13" t="s">
        <v>25</v>
      </c>
      <c r="H70" s="13" t="s">
        <v>27</v>
      </c>
      <c r="I70" s="14" t="s">
        <v>402</v>
      </c>
      <c r="J70" s="14" t="s">
        <v>402</v>
      </c>
    </row>
    <row r="71" spans="2:10" ht="33.75" x14ac:dyDescent="0.25">
      <c r="B71" s="334" t="s">
        <v>59</v>
      </c>
      <c r="C71" s="298" t="s">
        <v>381</v>
      </c>
      <c r="D71" s="291" t="s">
        <v>271</v>
      </c>
      <c r="E71" s="16" t="s">
        <v>39</v>
      </c>
      <c r="F71" s="18" t="s">
        <v>271</v>
      </c>
      <c r="G71" s="13" t="s">
        <v>25</v>
      </c>
      <c r="H71" s="13" t="s">
        <v>27</v>
      </c>
      <c r="I71" s="14">
        <v>0</v>
      </c>
      <c r="J71" s="14">
        <v>0</v>
      </c>
    </row>
    <row r="72" spans="2:10" ht="33.75" x14ac:dyDescent="0.25">
      <c r="B72" s="334"/>
      <c r="C72" s="299"/>
      <c r="D72" s="292"/>
      <c r="E72" s="16" t="s">
        <v>56</v>
      </c>
      <c r="F72" s="18" t="s">
        <v>276</v>
      </c>
      <c r="G72" s="13" t="s">
        <v>25</v>
      </c>
      <c r="H72" s="13" t="s">
        <v>27</v>
      </c>
      <c r="I72" s="14">
        <v>0</v>
      </c>
      <c r="J72" s="14">
        <v>0</v>
      </c>
    </row>
    <row r="73" spans="2:10" ht="33.75" x14ac:dyDescent="0.25">
      <c r="B73" s="334"/>
      <c r="C73" s="300"/>
      <c r="D73" s="293"/>
      <c r="E73" s="16" t="s">
        <v>57</v>
      </c>
      <c r="F73" s="18" t="s">
        <v>277</v>
      </c>
      <c r="G73" s="13" t="s">
        <v>25</v>
      </c>
      <c r="H73" s="13" t="s">
        <v>27</v>
      </c>
      <c r="I73" s="14">
        <v>0</v>
      </c>
      <c r="J73" s="14">
        <v>0</v>
      </c>
    </row>
    <row r="74" spans="2:10" ht="33.75" x14ac:dyDescent="0.25">
      <c r="B74" s="334" t="s">
        <v>60</v>
      </c>
      <c r="C74" s="298" t="s">
        <v>380</v>
      </c>
      <c r="D74" s="291" t="s">
        <v>272</v>
      </c>
      <c r="E74" s="16" t="s">
        <v>39</v>
      </c>
      <c r="F74" s="18" t="s">
        <v>272</v>
      </c>
      <c r="G74" s="13" t="s">
        <v>29</v>
      </c>
      <c r="H74" s="13" t="s">
        <v>27</v>
      </c>
      <c r="I74" s="15">
        <v>0</v>
      </c>
      <c r="J74" s="14">
        <v>0</v>
      </c>
    </row>
    <row r="75" spans="2:10" ht="33.75" x14ac:dyDescent="0.25">
      <c r="B75" s="334"/>
      <c r="C75" s="299"/>
      <c r="D75" s="292"/>
      <c r="E75" s="16" t="s">
        <v>62</v>
      </c>
      <c r="F75" s="18" t="s">
        <v>278</v>
      </c>
      <c r="G75" s="13" t="s">
        <v>29</v>
      </c>
      <c r="H75" s="13" t="s">
        <v>27</v>
      </c>
      <c r="I75" s="15" t="s">
        <v>402</v>
      </c>
      <c r="J75" s="14" t="s">
        <v>402</v>
      </c>
    </row>
    <row r="76" spans="2:10" ht="33.75" x14ac:dyDescent="0.25">
      <c r="B76" s="334"/>
      <c r="C76" s="299"/>
      <c r="D76" s="292"/>
      <c r="E76" s="16" t="s">
        <v>63</v>
      </c>
      <c r="F76" s="18" t="s">
        <v>279</v>
      </c>
      <c r="G76" s="13" t="s">
        <v>29</v>
      </c>
      <c r="H76" s="13" t="s">
        <v>27</v>
      </c>
      <c r="I76" s="15">
        <v>0</v>
      </c>
      <c r="J76" s="14">
        <v>0</v>
      </c>
    </row>
    <row r="77" spans="2:10" ht="33.75" x14ac:dyDescent="0.25">
      <c r="B77" s="334"/>
      <c r="C77" s="299"/>
      <c r="D77" s="292"/>
      <c r="E77" s="16" t="s">
        <v>64</v>
      </c>
      <c r="F77" s="18" t="s">
        <v>280</v>
      </c>
      <c r="G77" s="13" t="s">
        <v>29</v>
      </c>
      <c r="H77" s="13" t="s">
        <v>27</v>
      </c>
      <c r="I77" s="15" t="s">
        <v>402</v>
      </c>
      <c r="J77" s="14" t="s">
        <v>402</v>
      </c>
    </row>
    <row r="78" spans="2:10" ht="33.75" x14ac:dyDescent="0.25">
      <c r="B78" s="334"/>
      <c r="C78" s="299"/>
      <c r="D78" s="292"/>
      <c r="E78" s="16" t="s">
        <v>65</v>
      </c>
      <c r="F78" s="18" t="s">
        <v>281</v>
      </c>
      <c r="G78" s="13" t="s">
        <v>29</v>
      </c>
      <c r="H78" s="13" t="s">
        <v>27</v>
      </c>
      <c r="I78" s="15">
        <v>0</v>
      </c>
      <c r="J78" s="14">
        <v>0</v>
      </c>
    </row>
    <row r="79" spans="2:10" ht="33.75" x14ac:dyDescent="0.25">
      <c r="B79" s="334"/>
      <c r="C79" s="300"/>
      <c r="D79" s="293"/>
      <c r="E79" s="16" t="s">
        <v>66</v>
      </c>
      <c r="F79" s="18" t="s">
        <v>282</v>
      </c>
      <c r="G79" s="13" t="s">
        <v>29</v>
      </c>
      <c r="H79" s="13" t="s">
        <v>27</v>
      </c>
      <c r="I79" s="15" t="s">
        <v>402</v>
      </c>
      <c r="J79" s="14" t="s">
        <v>402</v>
      </c>
    </row>
    <row r="80" spans="2:10" ht="33.75" x14ac:dyDescent="0.25">
      <c r="B80" s="334" t="s">
        <v>61</v>
      </c>
      <c r="C80" s="298" t="s">
        <v>381</v>
      </c>
      <c r="D80" s="291" t="s">
        <v>273</v>
      </c>
      <c r="E80" s="16" t="s">
        <v>39</v>
      </c>
      <c r="F80" s="18" t="s">
        <v>273</v>
      </c>
      <c r="G80" s="13" t="s">
        <v>29</v>
      </c>
      <c r="H80" s="13" t="s">
        <v>27</v>
      </c>
      <c r="I80" s="15" t="s">
        <v>402</v>
      </c>
      <c r="J80" s="14" t="s">
        <v>402</v>
      </c>
    </row>
    <row r="81" spans="2:10" ht="33.75" x14ac:dyDescent="0.25">
      <c r="B81" s="334"/>
      <c r="C81" s="299"/>
      <c r="D81" s="292"/>
      <c r="E81" s="16" t="s">
        <v>67</v>
      </c>
      <c r="F81" s="18" t="s">
        <v>283</v>
      </c>
      <c r="G81" s="13" t="s">
        <v>29</v>
      </c>
      <c r="H81" s="13" t="s">
        <v>27</v>
      </c>
      <c r="I81" s="15" t="s">
        <v>402</v>
      </c>
      <c r="J81" s="14" t="s">
        <v>402</v>
      </c>
    </row>
    <row r="82" spans="2:10" ht="48" customHeight="1" x14ac:dyDescent="0.25">
      <c r="B82" s="334"/>
      <c r="C82" s="299"/>
      <c r="D82" s="292"/>
      <c r="E82" s="16" t="s">
        <v>43</v>
      </c>
      <c r="F82" s="18" t="s">
        <v>284</v>
      </c>
      <c r="G82" s="13" t="s">
        <v>29</v>
      </c>
      <c r="H82" s="13" t="s">
        <v>27</v>
      </c>
      <c r="I82" s="15" t="s">
        <v>402</v>
      </c>
      <c r="J82" s="14" t="s">
        <v>402</v>
      </c>
    </row>
    <row r="83" spans="2:10" ht="53.25" customHeight="1" x14ac:dyDescent="0.25">
      <c r="B83" s="334"/>
      <c r="C83" s="299"/>
      <c r="D83" s="292"/>
      <c r="E83" s="16" t="s">
        <v>44</v>
      </c>
      <c r="F83" s="18" t="s">
        <v>285</v>
      </c>
      <c r="G83" s="13" t="s">
        <v>29</v>
      </c>
      <c r="H83" s="13" t="s">
        <v>27</v>
      </c>
      <c r="I83" s="15" t="s">
        <v>402</v>
      </c>
      <c r="J83" s="14" t="s">
        <v>402</v>
      </c>
    </row>
    <row r="84" spans="2:10" ht="21.75" customHeight="1" x14ac:dyDescent="0.25">
      <c r="B84" s="334"/>
      <c r="C84" s="299"/>
      <c r="D84" s="292"/>
      <c r="E84" s="16" t="s">
        <v>45</v>
      </c>
      <c r="F84" s="18" t="s">
        <v>286</v>
      </c>
      <c r="G84" s="13" t="s">
        <v>29</v>
      </c>
      <c r="H84" s="13" t="s">
        <v>27</v>
      </c>
      <c r="I84" s="15" t="s">
        <v>402</v>
      </c>
      <c r="J84" s="14" t="s">
        <v>402</v>
      </c>
    </row>
    <row r="85" spans="2:10" ht="33.75" x14ac:dyDescent="0.25">
      <c r="B85" s="334"/>
      <c r="C85" s="299"/>
      <c r="D85" s="292"/>
      <c r="E85" s="16" t="s">
        <v>68</v>
      </c>
      <c r="F85" s="18" t="s">
        <v>287</v>
      </c>
      <c r="G85" s="13" t="s">
        <v>29</v>
      </c>
      <c r="H85" s="13" t="s">
        <v>27</v>
      </c>
      <c r="I85" s="15" t="s">
        <v>402</v>
      </c>
      <c r="J85" s="14" t="s">
        <v>402</v>
      </c>
    </row>
    <row r="86" spans="2:10" ht="29.25" customHeight="1" x14ac:dyDescent="0.25">
      <c r="B86" s="334"/>
      <c r="C86" s="299"/>
      <c r="D86" s="292"/>
      <c r="E86" s="16" t="s">
        <v>69</v>
      </c>
      <c r="F86" s="18" t="s">
        <v>288</v>
      </c>
      <c r="G86" s="13" t="s">
        <v>29</v>
      </c>
      <c r="H86" s="13" t="s">
        <v>27</v>
      </c>
      <c r="I86" s="15" t="s">
        <v>402</v>
      </c>
      <c r="J86" s="14" t="s">
        <v>402</v>
      </c>
    </row>
    <row r="87" spans="2:10" ht="27" customHeight="1" x14ac:dyDescent="0.25">
      <c r="B87" s="334"/>
      <c r="C87" s="299"/>
      <c r="D87" s="292"/>
      <c r="E87" s="16" t="s">
        <v>47</v>
      </c>
      <c r="F87" s="18" t="s">
        <v>289</v>
      </c>
      <c r="G87" s="13" t="s">
        <v>29</v>
      </c>
      <c r="H87" s="13" t="s">
        <v>27</v>
      </c>
      <c r="I87" s="15" t="s">
        <v>402</v>
      </c>
      <c r="J87" s="14" t="s">
        <v>402</v>
      </c>
    </row>
    <row r="88" spans="2:10" ht="29.25" customHeight="1" x14ac:dyDescent="0.25">
      <c r="B88" s="334"/>
      <c r="C88" s="299"/>
      <c r="D88" s="292"/>
      <c r="E88" s="16" t="s">
        <v>70</v>
      </c>
      <c r="F88" s="18" t="s">
        <v>290</v>
      </c>
      <c r="G88" s="13" t="s">
        <v>29</v>
      </c>
      <c r="H88" s="13" t="s">
        <v>27</v>
      </c>
      <c r="I88" s="15" t="s">
        <v>402</v>
      </c>
      <c r="J88" s="14" t="s">
        <v>402</v>
      </c>
    </row>
    <row r="89" spans="2:10" ht="23.25" customHeight="1" x14ac:dyDescent="0.25">
      <c r="B89" s="334"/>
      <c r="C89" s="299"/>
      <c r="D89" s="292"/>
      <c r="E89" s="16" t="s">
        <v>71</v>
      </c>
      <c r="F89" s="18" t="s">
        <v>291</v>
      </c>
      <c r="G89" s="13" t="s">
        <v>29</v>
      </c>
      <c r="H89" s="13" t="s">
        <v>27</v>
      </c>
      <c r="I89" s="15" t="s">
        <v>402</v>
      </c>
      <c r="J89" s="14" t="s">
        <v>402</v>
      </c>
    </row>
    <row r="90" spans="2:10" ht="25.5" customHeight="1" x14ac:dyDescent="0.25">
      <c r="B90" s="334"/>
      <c r="C90" s="299"/>
      <c r="D90" s="292"/>
      <c r="E90" s="16" t="s">
        <v>72</v>
      </c>
      <c r="F90" s="18" t="s">
        <v>292</v>
      </c>
      <c r="G90" s="13" t="s">
        <v>29</v>
      </c>
      <c r="H90" s="13" t="s">
        <v>27</v>
      </c>
      <c r="I90" s="15" t="s">
        <v>402</v>
      </c>
      <c r="J90" s="14" t="s">
        <v>402</v>
      </c>
    </row>
    <row r="91" spans="2:10" ht="33.75" x14ac:dyDescent="0.25">
      <c r="B91" s="334"/>
      <c r="C91" s="299"/>
      <c r="D91" s="292"/>
      <c r="E91" s="16" t="s">
        <v>73</v>
      </c>
      <c r="F91" s="18" t="s">
        <v>293</v>
      </c>
      <c r="G91" s="13" t="s">
        <v>29</v>
      </c>
      <c r="H91" s="13" t="s">
        <v>27</v>
      </c>
      <c r="I91" s="15" t="s">
        <v>402</v>
      </c>
      <c r="J91" s="14" t="s">
        <v>402</v>
      </c>
    </row>
    <row r="92" spans="2:10" ht="30.75" customHeight="1" x14ac:dyDescent="0.25">
      <c r="B92" s="334"/>
      <c r="C92" s="299"/>
      <c r="D92" s="292"/>
      <c r="E92" s="16" t="s">
        <v>74</v>
      </c>
      <c r="F92" s="18" t="s">
        <v>294</v>
      </c>
      <c r="G92" s="13" t="s">
        <v>29</v>
      </c>
      <c r="H92" s="13" t="s">
        <v>27</v>
      </c>
      <c r="I92" s="15" t="s">
        <v>402</v>
      </c>
      <c r="J92" s="14" t="s">
        <v>402</v>
      </c>
    </row>
    <row r="93" spans="2:10" ht="24" customHeight="1" x14ac:dyDescent="0.25">
      <c r="B93" s="334"/>
      <c r="C93" s="300"/>
      <c r="D93" s="293"/>
      <c r="E93" s="16" t="s">
        <v>75</v>
      </c>
      <c r="F93" s="18" t="s">
        <v>295</v>
      </c>
      <c r="G93" s="13" t="s">
        <v>29</v>
      </c>
      <c r="H93" s="13" t="s">
        <v>27</v>
      </c>
      <c r="I93" s="15" t="s">
        <v>402</v>
      </c>
      <c r="J93" s="14" t="s">
        <v>402</v>
      </c>
    </row>
    <row r="95" spans="2:10" x14ac:dyDescent="0.25">
      <c r="B95" s="285" t="s">
        <v>247</v>
      </c>
      <c r="C95" s="286"/>
      <c r="D95" s="286"/>
      <c r="E95" s="286"/>
      <c r="F95" s="286"/>
      <c r="G95" s="286"/>
      <c r="H95" s="286"/>
      <c r="I95" s="286"/>
      <c r="J95" s="287"/>
    </row>
    <row r="96" spans="2:10" ht="15" customHeight="1" x14ac:dyDescent="0.25">
      <c r="B96" s="335" t="s">
        <v>34</v>
      </c>
      <c r="C96" s="336"/>
      <c r="D96" s="307" t="s">
        <v>14</v>
      </c>
      <c r="E96" s="294" t="s">
        <v>23</v>
      </c>
      <c r="F96" s="296" t="s">
        <v>14</v>
      </c>
      <c r="G96" s="301" t="s">
        <v>35</v>
      </c>
      <c r="H96" s="301" t="s">
        <v>15</v>
      </c>
      <c r="I96" s="311" t="s">
        <v>374</v>
      </c>
      <c r="J96" s="312"/>
    </row>
    <row r="97" spans="2:10" x14ac:dyDescent="0.25">
      <c r="B97" s="337"/>
      <c r="C97" s="338"/>
      <c r="D97" s="308"/>
      <c r="E97" s="295"/>
      <c r="F97" s="297"/>
      <c r="G97" s="302"/>
      <c r="H97" s="302"/>
      <c r="I97" s="313"/>
      <c r="J97" s="314"/>
    </row>
    <row r="98" spans="2:10" ht="33.75" x14ac:dyDescent="0.25">
      <c r="B98" s="332" t="s">
        <v>37</v>
      </c>
      <c r="C98" s="333"/>
      <c r="D98" s="17" t="s">
        <v>296</v>
      </c>
      <c r="E98" s="16" t="s">
        <v>24</v>
      </c>
      <c r="F98" s="18" t="s">
        <v>24</v>
      </c>
      <c r="G98" s="13" t="s">
        <v>25</v>
      </c>
      <c r="H98" s="13" t="s">
        <v>26</v>
      </c>
      <c r="I98" s="281">
        <v>0</v>
      </c>
      <c r="J98" s="282"/>
    </row>
    <row r="99" spans="2:10" ht="33.75" x14ac:dyDescent="0.25">
      <c r="B99" s="320" t="s">
        <v>38</v>
      </c>
      <c r="C99" s="322"/>
      <c r="D99" s="291" t="s">
        <v>297</v>
      </c>
      <c r="E99" s="16" t="s">
        <v>39</v>
      </c>
      <c r="F99" s="18" t="s">
        <v>297</v>
      </c>
      <c r="G99" s="13" t="s">
        <v>25</v>
      </c>
      <c r="H99" s="13" t="s">
        <v>27</v>
      </c>
      <c r="I99" s="281">
        <v>0</v>
      </c>
      <c r="J99" s="282"/>
    </row>
    <row r="100" spans="2:10" ht="33.75" x14ac:dyDescent="0.25">
      <c r="B100" s="323"/>
      <c r="C100" s="325"/>
      <c r="D100" s="292"/>
      <c r="E100" s="16" t="s">
        <v>40</v>
      </c>
      <c r="F100" s="18" t="s">
        <v>301</v>
      </c>
      <c r="G100" s="13" t="s">
        <v>25</v>
      </c>
      <c r="H100" s="13" t="s">
        <v>28</v>
      </c>
      <c r="I100" s="281">
        <v>0</v>
      </c>
      <c r="J100" s="282"/>
    </row>
    <row r="101" spans="2:10" ht="33.75" x14ac:dyDescent="0.25">
      <c r="B101" s="323"/>
      <c r="C101" s="325"/>
      <c r="D101" s="292"/>
      <c r="E101" s="16" t="s">
        <v>41</v>
      </c>
      <c r="F101" s="18" t="s">
        <v>302</v>
      </c>
      <c r="G101" s="13" t="s">
        <v>25</v>
      </c>
      <c r="H101" s="13" t="s">
        <v>28</v>
      </c>
      <c r="I101" s="281">
        <v>0</v>
      </c>
      <c r="J101" s="282"/>
    </row>
    <row r="102" spans="2:10" ht="33.75" x14ac:dyDescent="0.25">
      <c r="B102" s="323"/>
      <c r="C102" s="325"/>
      <c r="D102" s="292"/>
      <c r="E102" s="16" t="s">
        <v>304</v>
      </c>
      <c r="F102" s="18" t="s">
        <v>303</v>
      </c>
      <c r="G102" s="66" t="s">
        <v>25</v>
      </c>
      <c r="H102" s="66" t="s">
        <v>28</v>
      </c>
      <c r="I102" s="281">
        <v>0</v>
      </c>
      <c r="J102" s="282"/>
    </row>
    <row r="103" spans="2:10" ht="44.25" customHeight="1" x14ac:dyDescent="0.25">
      <c r="B103" s="326"/>
      <c r="C103" s="328"/>
      <c r="D103" s="293"/>
      <c r="E103" s="16" t="s">
        <v>360</v>
      </c>
      <c r="F103" s="18" t="s">
        <v>305</v>
      </c>
      <c r="G103" s="13" t="s">
        <v>29</v>
      </c>
      <c r="H103" s="13" t="s">
        <v>27</v>
      </c>
      <c r="I103" s="315">
        <v>0</v>
      </c>
      <c r="J103" s="316"/>
    </row>
    <row r="104" spans="2:10" ht="33.75" x14ac:dyDescent="0.25">
      <c r="B104" s="332" t="s">
        <v>363</v>
      </c>
      <c r="C104" s="333"/>
      <c r="D104" s="17" t="s">
        <v>298</v>
      </c>
      <c r="E104" s="16" t="s">
        <v>24</v>
      </c>
      <c r="F104" s="18" t="s">
        <v>24</v>
      </c>
      <c r="G104" s="13" t="s">
        <v>25</v>
      </c>
      <c r="H104" s="13" t="s">
        <v>27</v>
      </c>
      <c r="I104" s="315">
        <v>0</v>
      </c>
      <c r="J104" s="316"/>
    </row>
    <row r="105" spans="2:10" ht="33.75" x14ac:dyDescent="0.25">
      <c r="B105" s="332" t="s">
        <v>249</v>
      </c>
      <c r="C105" s="333"/>
      <c r="D105" s="62" t="s">
        <v>299</v>
      </c>
      <c r="E105" s="65" t="s">
        <v>24</v>
      </c>
      <c r="F105" s="18" t="s">
        <v>24</v>
      </c>
      <c r="G105" s="66" t="s">
        <v>25</v>
      </c>
      <c r="H105" s="66" t="s">
        <v>28</v>
      </c>
      <c r="I105" s="315">
        <v>0</v>
      </c>
      <c r="J105" s="316"/>
    </row>
    <row r="106" spans="2:10" ht="33.75" x14ac:dyDescent="0.25">
      <c r="B106" s="332" t="s">
        <v>248</v>
      </c>
      <c r="C106" s="333"/>
      <c r="D106" s="62" t="s">
        <v>300</v>
      </c>
      <c r="E106" s="65" t="s">
        <v>24</v>
      </c>
      <c r="F106" s="18" t="s">
        <v>24</v>
      </c>
      <c r="G106" s="66" t="s">
        <v>29</v>
      </c>
      <c r="H106" s="66" t="s">
        <v>27</v>
      </c>
      <c r="I106" s="281">
        <v>0</v>
      </c>
      <c r="J106" s="282"/>
    </row>
    <row r="108" spans="2:10" ht="33.75" x14ac:dyDescent="0.25">
      <c r="B108" s="320" t="s">
        <v>191</v>
      </c>
      <c r="C108" s="321"/>
      <c r="D108" s="322"/>
      <c r="E108" s="329" t="s">
        <v>39</v>
      </c>
      <c r="F108" s="330"/>
      <c r="G108" s="331"/>
      <c r="H108" s="66" t="s">
        <v>27</v>
      </c>
      <c r="I108" s="281">
        <v>149</v>
      </c>
      <c r="J108" s="282"/>
    </row>
    <row r="109" spans="2:10" ht="33.75" x14ac:dyDescent="0.25">
      <c r="B109" s="323"/>
      <c r="C109" s="324"/>
      <c r="D109" s="325"/>
      <c r="E109" s="329" t="s">
        <v>250</v>
      </c>
      <c r="F109" s="330" t="s">
        <v>24</v>
      </c>
      <c r="G109" s="331" t="s">
        <v>24</v>
      </c>
      <c r="H109" s="66" t="s">
        <v>27</v>
      </c>
      <c r="I109" s="281">
        <v>141</v>
      </c>
      <c r="J109" s="282"/>
    </row>
    <row r="110" spans="2:10" ht="33.75" x14ac:dyDescent="0.25">
      <c r="B110" s="326"/>
      <c r="C110" s="327"/>
      <c r="D110" s="328"/>
      <c r="E110" s="329" t="s">
        <v>251</v>
      </c>
      <c r="F110" s="330" t="s">
        <v>24</v>
      </c>
      <c r="G110" s="331" t="s">
        <v>24</v>
      </c>
      <c r="H110" s="66" t="s">
        <v>27</v>
      </c>
      <c r="I110" s="281">
        <v>129</v>
      </c>
      <c r="J110" s="282"/>
    </row>
    <row r="112" spans="2:10" x14ac:dyDescent="0.25">
      <c r="B112" s="10"/>
      <c r="C112" s="10"/>
      <c r="D112" s="10"/>
      <c r="E112" s="11"/>
      <c r="F112" s="11"/>
      <c r="G112" s="11"/>
      <c r="H112" s="11"/>
      <c r="I112" s="11"/>
      <c r="J112" s="11"/>
    </row>
    <row r="113" spans="2:10" ht="71.25" customHeight="1" x14ac:dyDescent="0.25">
      <c r="B113" s="317" t="s">
        <v>375</v>
      </c>
      <c r="C113" s="318"/>
      <c r="D113" s="318"/>
      <c r="E113" s="318"/>
      <c r="F113" s="318"/>
      <c r="G113" s="318"/>
      <c r="H113" s="318"/>
      <c r="I113" s="318"/>
      <c r="J113" s="319"/>
    </row>
    <row r="114" spans="2:10" ht="33" customHeight="1" x14ac:dyDescent="0.25">
      <c r="B114" s="317" t="s">
        <v>357</v>
      </c>
      <c r="C114" s="318"/>
      <c r="D114" s="318"/>
      <c r="E114" s="318"/>
      <c r="F114" s="318"/>
      <c r="G114" s="318"/>
      <c r="H114" s="318"/>
      <c r="I114" s="318"/>
      <c r="J114" s="319"/>
    </row>
    <row r="115" spans="2:10" x14ac:dyDescent="0.25">
      <c r="B115" s="10"/>
      <c r="C115" s="10"/>
      <c r="D115" s="10"/>
      <c r="E115" s="11"/>
      <c r="F115" s="11"/>
      <c r="G115" s="11"/>
      <c r="H115" s="11"/>
      <c r="I115" s="11"/>
      <c r="J115" s="11"/>
    </row>
    <row r="116" spans="2:10" x14ac:dyDescent="0.25">
      <c r="B116" s="10"/>
      <c r="C116" s="10"/>
      <c r="D116" s="10"/>
      <c r="E116" s="11"/>
      <c r="F116" s="11"/>
      <c r="G116" s="11"/>
      <c r="H116" s="11"/>
      <c r="I116" s="11"/>
      <c r="J116" s="11"/>
    </row>
    <row r="117" spans="2:10" x14ac:dyDescent="0.25">
      <c r="B117" s="10"/>
      <c r="C117" s="10"/>
      <c r="D117" s="10"/>
      <c r="E117" s="11"/>
      <c r="F117" s="11"/>
      <c r="G117" s="11"/>
      <c r="H117" s="11"/>
      <c r="I117" s="11"/>
      <c r="J117" s="11"/>
    </row>
  </sheetData>
  <mergeCells count="100">
    <mergeCell ref="B105:C105"/>
    <mergeCell ref="B106:C106"/>
    <mergeCell ref="C35:C36"/>
    <mergeCell ref="B96:C97"/>
    <mergeCell ref="B98:C98"/>
    <mergeCell ref="B99:C103"/>
    <mergeCell ref="C66:C67"/>
    <mergeCell ref="C68:C70"/>
    <mergeCell ref="C71:C73"/>
    <mergeCell ref="C74:C79"/>
    <mergeCell ref="C80:C93"/>
    <mergeCell ref="B65:J65"/>
    <mergeCell ref="B38:J38"/>
    <mergeCell ref="B39:J39"/>
    <mergeCell ref="B40:J40"/>
    <mergeCell ref="I104:J104"/>
    <mergeCell ref="C7:C13"/>
    <mergeCell ref="C15:C21"/>
    <mergeCell ref="C22:C24"/>
    <mergeCell ref="C25:C26"/>
    <mergeCell ref="B104:C104"/>
    <mergeCell ref="B46:B49"/>
    <mergeCell ref="B41:B42"/>
    <mergeCell ref="B95:J95"/>
    <mergeCell ref="D96:D97"/>
    <mergeCell ref="D99:D103"/>
    <mergeCell ref="C50:C53"/>
    <mergeCell ref="C54:C55"/>
    <mergeCell ref="B71:B73"/>
    <mergeCell ref="B74:B79"/>
    <mergeCell ref="B80:B93"/>
    <mergeCell ref="B68:B70"/>
    <mergeCell ref="B114:J114"/>
    <mergeCell ref="I110:J110"/>
    <mergeCell ref="I108:J108"/>
    <mergeCell ref="I109:J109"/>
    <mergeCell ref="B108:D110"/>
    <mergeCell ref="E108:G108"/>
    <mergeCell ref="E109:G109"/>
    <mergeCell ref="E110:G110"/>
    <mergeCell ref="B113:J113"/>
    <mergeCell ref="I106:J106"/>
    <mergeCell ref="G96:G97"/>
    <mergeCell ref="H96:H97"/>
    <mergeCell ref="I96:J97"/>
    <mergeCell ref="I98:J98"/>
    <mergeCell ref="I103:J103"/>
    <mergeCell ref="I105:J105"/>
    <mergeCell ref="D46:D49"/>
    <mergeCell ref="H41:H42"/>
    <mergeCell ref="I41:J41"/>
    <mergeCell ref="C41:C42"/>
    <mergeCell ref="C43:C45"/>
    <mergeCell ref="C46:C49"/>
    <mergeCell ref="D41:D42"/>
    <mergeCell ref="E41:E42"/>
    <mergeCell ref="F41:F42"/>
    <mergeCell ref="G41:G42"/>
    <mergeCell ref="D15:D21"/>
    <mergeCell ref="B22:B24"/>
    <mergeCell ref="D22:D24"/>
    <mergeCell ref="B32:B34"/>
    <mergeCell ref="D32:D34"/>
    <mergeCell ref="C27:C28"/>
    <mergeCell ref="C32:C34"/>
    <mergeCell ref="B5:B6"/>
    <mergeCell ref="E5:E6"/>
    <mergeCell ref="F5:F6"/>
    <mergeCell ref="G5:G6"/>
    <mergeCell ref="H5:H6"/>
    <mergeCell ref="C5:C6"/>
    <mergeCell ref="D68:D70"/>
    <mergeCell ref="C56:C58"/>
    <mergeCell ref="H66:H67"/>
    <mergeCell ref="I66:J66"/>
    <mergeCell ref="B50:B53"/>
    <mergeCell ref="D50:D53"/>
    <mergeCell ref="B66:B67"/>
    <mergeCell ref="D66:D67"/>
    <mergeCell ref="E66:E67"/>
    <mergeCell ref="F66:F67"/>
    <mergeCell ref="G66:G67"/>
    <mergeCell ref="B56:B58"/>
    <mergeCell ref="D56:D58"/>
    <mergeCell ref="D2:J2"/>
    <mergeCell ref="I99:J99"/>
    <mergeCell ref="I100:J100"/>
    <mergeCell ref="I101:J101"/>
    <mergeCell ref="I102:J102"/>
    <mergeCell ref="I5:J5"/>
    <mergeCell ref="D5:D6"/>
    <mergeCell ref="B4:J4"/>
    <mergeCell ref="B7:B13"/>
    <mergeCell ref="D7:D13"/>
    <mergeCell ref="E96:E97"/>
    <mergeCell ref="F96:F97"/>
    <mergeCell ref="D71:D73"/>
    <mergeCell ref="D74:D79"/>
    <mergeCell ref="D80:D93"/>
    <mergeCell ref="B15:B21"/>
  </mergeCells>
  <pageMargins left="0.70866141732283472" right="0.70866141732283472" top="0.74803149606299213" bottom="0.74803149606299213" header="0.31496062992125984" footer="0.31496062992125984"/>
  <pageSetup paperSize="9" scale="56" fitToHeight="0" orientation="landscape" r:id="rId1"/>
  <rowBreaks count="4" manualBreakCount="4">
    <brk id="24" max="9" man="1"/>
    <brk id="36" max="9" man="1"/>
    <brk id="63" max="9" man="1"/>
    <brk id="9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35"/>
  <sheetViews>
    <sheetView view="pageBreakPreview" topLeftCell="A37" zoomScaleNormal="100" zoomScaleSheetLayoutView="100" workbookViewId="0">
      <selection activeCell="G28" sqref="G28"/>
    </sheetView>
  </sheetViews>
  <sheetFormatPr defaultColWidth="9.140625" defaultRowHeight="15" x14ac:dyDescent="0.25"/>
  <cols>
    <col min="1" max="1" width="3.5703125" style="82" customWidth="1"/>
    <col min="2" max="2" width="13.140625" style="82" customWidth="1"/>
    <col min="3" max="3" width="38.85546875" style="82" customWidth="1"/>
    <col min="4" max="4" width="43" style="82" customWidth="1"/>
    <col min="5" max="5" width="12.42578125" style="82" customWidth="1"/>
    <col min="6" max="6" width="9.85546875" style="82" customWidth="1"/>
    <col min="7" max="7" width="21.85546875" style="82" customWidth="1"/>
    <col min="8" max="8" width="3.85546875" style="82" customWidth="1"/>
    <col min="9" max="16384" width="9.140625" style="82"/>
  </cols>
  <sheetData>
    <row r="2" spans="2:7" x14ac:dyDescent="0.25">
      <c r="B2" s="81" t="s">
        <v>340</v>
      </c>
      <c r="C2" s="362" t="s">
        <v>339</v>
      </c>
      <c r="D2" s="362"/>
      <c r="E2" s="362"/>
      <c r="F2" s="362"/>
      <c r="G2" s="362"/>
    </row>
    <row r="3" spans="2:7" x14ac:dyDescent="0.25">
      <c r="B3" s="83"/>
      <c r="C3" s="84"/>
      <c r="D3" s="84"/>
      <c r="E3" s="84"/>
      <c r="F3" s="84"/>
      <c r="G3" s="85"/>
    </row>
    <row r="4" spans="2:7" ht="60.75" customHeight="1" x14ac:dyDescent="0.25">
      <c r="B4" s="354" t="s">
        <v>76</v>
      </c>
      <c r="C4" s="355" t="s">
        <v>77</v>
      </c>
      <c r="D4" s="350" t="s">
        <v>78</v>
      </c>
      <c r="E4" s="350" t="s">
        <v>35</v>
      </c>
      <c r="F4" s="350" t="s">
        <v>79</v>
      </c>
      <c r="G4" s="350" t="s">
        <v>99</v>
      </c>
    </row>
    <row r="5" spans="2:7" x14ac:dyDescent="0.25">
      <c r="B5" s="354"/>
      <c r="C5" s="355"/>
      <c r="D5" s="350"/>
      <c r="E5" s="350"/>
      <c r="F5" s="350"/>
      <c r="G5" s="350"/>
    </row>
    <row r="6" spans="2:7" ht="150" customHeight="1" x14ac:dyDescent="0.25">
      <c r="B6" s="356" t="s">
        <v>80</v>
      </c>
      <c r="C6" s="363" t="s">
        <v>337</v>
      </c>
      <c r="D6" s="86" t="s">
        <v>336</v>
      </c>
      <c r="E6" s="87" t="s">
        <v>25</v>
      </c>
      <c r="F6" s="86" t="s">
        <v>315</v>
      </c>
      <c r="G6" s="86" t="s">
        <v>404</v>
      </c>
    </row>
    <row r="7" spans="2:7" x14ac:dyDescent="0.25">
      <c r="B7" s="357"/>
      <c r="C7" s="364"/>
      <c r="D7" s="86" t="s">
        <v>335</v>
      </c>
      <c r="E7" s="86" t="s">
        <v>25</v>
      </c>
      <c r="F7" s="86" t="s">
        <v>334</v>
      </c>
      <c r="G7" s="86" t="s">
        <v>404</v>
      </c>
    </row>
    <row r="8" spans="2:7" x14ac:dyDescent="0.25">
      <c r="B8" s="357"/>
      <c r="C8" s="364"/>
      <c r="D8" s="86" t="s">
        <v>333</v>
      </c>
      <c r="E8" s="86" t="s">
        <v>25</v>
      </c>
      <c r="F8" s="86" t="s">
        <v>332</v>
      </c>
      <c r="G8" s="86" t="s">
        <v>404</v>
      </c>
    </row>
    <row r="9" spans="2:7" ht="30" x14ac:dyDescent="0.25">
      <c r="B9" s="357"/>
      <c r="C9" s="364"/>
      <c r="D9" s="86" t="s">
        <v>331</v>
      </c>
      <c r="E9" s="86" t="s">
        <v>29</v>
      </c>
      <c r="F9" s="86" t="s">
        <v>315</v>
      </c>
      <c r="G9" s="86" t="s">
        <v>404</v>
      </c>
    </row>
    <row r="10" spans="2:7" ht="30" x14ac:dyDescent="0.25">
      <c r="B10" s="357"/>
      <c r="C10" s="365"/>
      <c r="D10" s="88" t="s">
        <v>330</v>
      </c>
      <c r="E10" s="88" t="s">
        <v>29</v>
      </c>
      <c r="F10" s="89" t="s">
        <v>329</v>
      </c>
      <c r="G10" s="86" t="s">
        <v>404</v>
      </c>
    </row>
    <row r="11" spans="2:7" ht="255" customHeight="1" x14ac:dyDescent="0.25">
      <c r="B11" s="357"/>
      <c r="C11" s="363" t="s">
        <v>328</v>
      </c>
      <c r="D11" s="86" t="s">
        <v>327</v>
      </c>
      <c r="E11" s="86" t="s">
        <v>25</v>
      </c>
      <c r="F11" s="86" t="s">
        <v>315</v>
      </c>
      <c r="G11" s="86" t="s">
        <v>404</v>
      </c>
    </row>
    <row r="12" spans="2:7" ht="30" x14ac:dyDescent="0.25">
      <c r="B12" s="357"/>
      <c r="C12" s="364"/>
      <c r="D12" s="86" t="s">
        <v>326</v>
      </c>
      <c r="E12" s="86" t="s">
        <v>25</v>
      </c>
      <c r="F12" s="86" t="s">
        <v>315</v>
      </c>
      <c r="G12" s="86" t="s">
        <v>404</v>
      </c>
    </row>
    <row r="13" spans="2:7" ht="30" x14ac:dyDescent="0.25">
      <c r="B13" s="357"/>
      <c r="C13" s="364"/>
      <c r="D13" s="86" t="s">
        <v>325</v>
      </c>
      <c r="E13" s="86" t="s">
        <v>29</v>
      </c>
      <c r="F13" s="86" t="s">
        <v>324</v>
      </c>
      <c r="G13" s="86" t="s">
        <v>404</v>
      </c>
    </row>
    <row r="14" spans="2:7" ht="30" x14ac:dyDescent="0.25">
      <c r="B14" s="357"/>
      <c r="C14" s="364"/>
      <c r="D14" s="86" t="s">
        <v>323</v>
      </c>
      <c r="E14" s="86" t="s">
        <v>29</v>
      </c>
      <c r="F14" s="86" t="s">
        <v>315</v>
      </c>
      <c r="G14" s="86" t="s">
        <v>404</v>
      </c>
    </row>
    <row r="15" spans="2:7" ht="30" x14ac:dyDescent="0.25">
      <c r="B15" s="357"/>
      <c r="C15" s="364"/>
      <c r="D15" s="86" t="s">
        <v>322</v>
      </c>
      <c r="E15" s="86" t="s">
        <v>29</v>
      </c>
      <c r="F15" s="86" t="s">
        <v>315</v>
      </c>
      <c r="G15" s="86" t="s">
        <v>404</v>
      </c>
    </row>
    <row r="16" spans="2:7" ht="75" customHeight="1" x14ac:dyDescent="0.25">
      <c r="B16" s="357"/>
      <c r="C16" s="363" t="s">
        <v>321</v>
      </c>
      <c r="D16" s="90" t="s">
        <v>320</v>
      </c>
      <c r="E16" s="86" t="s">
        <v>25</v>
      </c>
      <c r="F16" s="86" t="s">
        <v>315</v>
      </c>
      <c r="G16" s="86" t="s">
        <v>404</v>
      </c>
    </row>
    <row r="17" spans="2:7" ht="45" x14ac:dyDescent="0.25">
      <c r="B17" s="357"/>
      <c r="C17" s="364"/>
      <c r="D17" s="90" t="s">
        <v>319</v>
      </c>
      <c r="E17" s="86" t="s">
        <v>25</v>
      </c>
      <c r="F17" s="86" t="s">
        <v>315</v>
      </c>
      <c r="G17" s="86" t="s">
        <v>404</v>
      </c>
    </row>
    <row r="18" spans="2:7" ht="30" x14ac:dyDescent="0.25">
      <c r="B18" s="357"/>
      <c r="C18" s="364"/>
      <c r="D18" s="90" t="s">
        <v>318</v>
      </c>
      <c r="E18" s="86" t="s">
        <v>25</v>
      </c>
      <c r="F18" s="86" t="s">
        <v>315</v>
      </c>
      <c r="G18" s="86" t="s">
        <v>404</v>
      </c>
    </row>
    <row r="19" spans="2:7" ht="30" x14ac:dyDescent="0.25">
      <c r="B19" s="357"/>
      <c r="C19" s="364"/>
      <c r="D19" s="90" t="s">
        <v>317</v>
      </c>
      <c r="E19" s="86" t="s">
        <v>29</v>
      </c>
      <c r="F19" s="86" t="s">
        <v>315</v>
      </c>
      <c r="G19" s="86" t="s">
        <v>404</v>
      </c>
    </row>
    <row r="20" spans="2:7" ht="45" x14ac:dyDescent="0.25">
      <c r="B20" s="358"/>
      <c r="C20" s="365"/>
      <c r="D20" s="90" t="s">
        <v>316</v>
      </c>
      <c r="E20" s="86" t="s">
        <v>29</v>
      </c>
      <c r="F20" s="86" t="s">
        <v>315</v>
      </c>
      <c r="G20" s="86" t="s">
        <v>404</v>
      </c>
    </row>
    <row r="21" spans="2:7" ht="75.75" customHeight="1" x14ac:dyDescent="0.25">
      <c r="B21" s="356" t="s">
        <v>91</v>
      </c>
      <c r="C21" s="359" t="s">
        <v>314</v>
      </c>
      <c r="D21" s="86" t="s">
        <v>313</v>
      </c>
      <c r="E21" s="86" t="s">
        <v>25</v>
      </c>
      <c r="F21" s="86" t="s">
        <v>309</v>
      </c>
      <c r="G21" s="86" t="s">
        <v>404</v>
      </c>
    </row>
    <row r="22" spans="2:7" ht="71.25" customHeight="1" x14ac:dyDescent="0.25">
      <c r="B22" s="357"/>
      <c r="C22" s="360"/>
      <c r="D22" s="86" t="s">
        <v>312</v>
      </c>
      <c r="E22" s="86" t="s">
        <v>29</v>
      </c>
      <c r="F22" s="86" t="s">
        <v>309</v>
      </c>
      <c r="G22" s="86" t="s">
        <v>404</v>
      </c>
    </row>
    <row r="23" spans="2:7" ht="69.75" customHeight="1" x14ac:dyDescent="0.25">
      <c r="B23" s="357"/>
      <c r="C23" s="360"/>
      <c r="D23" s="86" t="s">
        <v>311</v>
      </c>
      <c r="E23" s="86" t="s">
        <v>29</v>
      </c>
      <c r="F23" s="86" t="s">
        <v>309</v>
      </c>
      <c r="G23" s="86" t="s">
        <v>404</v>
      </c>
    </row>
    <row r="24" spans="2:7" ht="62.25" customHeight="1" x14ac:dyDescent="0.25">
      <c r="B24" s="358"/>
      <c r="C24" s="361"/>
      <c r="D24" s="86" t="s">
        <v>310</v>
      </c>
      <c r="E24" s="86" t="s">
        <v>29</v>
      </c>
      <c r="F24" s="86" t="s">
        <v>309</v>
      </c>
      <c r="G24" s="86" t="s">
        <v>404</v>
      </c>
    </row>
    <row r="25" spans="2:7" ht="57" customHeight="1" x14ac:dyDescent="0.25">
      <c r="B25" s="356" t="s">
        <v>109</v>
      </c>
      <c r="C25" s="355" t="s">
        <v>97</v>
      </c>
      <c r="D25" s="86"/>
      <c r="E25" s="86" t="s">
        <v>25</v>
      </c>
      <c r="F25" s="86"/>
      <c r="G25" s="86" t="s">
        <v>404</v>
      </c>
    </row>
    <row r="26" spans="2:7" ht="57" customHeight="1" x14ac:dyDescent="0.25">
      <c r="B26" s="357"/>
      <c r="C26" s="355"/>
      <c r="D26" s="86"/>
      <c r="E26" s="86" t="s">
        <v>29</v>
      </c>
      <c r="F26" s="86"/>
      <c r="G26" s="86" t="s">
        <v>404</v>
      </c>
    </row>
    <row r="27" spans="2:7" ht="57" customHeight="1" x14ac:dyDescent="0.25">
      <c r="B27" s="357"/>
      <c r="C27" s="355" t="s">
        <v>98</v>
      </c>
      <c r="D27" s="86"/>
      <c r="E27" s="86" t="s">
        <v>25</v>
      </c>
      <c r="F27" s="86"/>
      <c r="G27" s="86" t="s">
        <v>404</v>
      </c>
    </row>
    <row r="28" spans="2:7" ht="57" customHeight="1" x14ac:dyDescent="0.25">
      <c r="B28" s="358"/>
      <c r="C28" s="355"/>
      <c r="D28" s="86"/>
      <c r="E28" s="86" t="s">
        <v>29</v>
      </c>
      <c r="F28" s="86"/>
      <c r="G28" s="86" t="s">
        <v>404</v>
      </c>
    </row>
    <row r="31" spans="2:7" x14ac:dyDescent="0.25">
      <c r="B31" s="91"/>
    </row>
    <row r="32" spans="2:7" ht="20.25" customHeight="1" x14ac:dyDescent="0.25">
      <c r="B32" s="351" t="s">
        <v>155</v>
      </c>
      <c r="C32" s="352"/>
      <c r="D32" s="352"/>
      <c r="E32" s="352"/>
      <c r="F32" s="352"/>
      <c r="G32" s="353"/>
    </row>
    <row r="33" spans="2:7" ht="29.25" customHeight="1" x14ac:dyDescent="0.25">
      <c r="B33" s="344" t="s">
        <v>156</v>
      </c>
      <c r="C33" s="345"/>
      <c r="D33" s="345"/>
      <c r="E33" s="345"/>
      <c r="F33" s="345"/>
      <c r="G33" s="346"/>
    </row>
    <row r="34" spans="2:7" ht="32.25" customHeight="1" x14ac:dyDescent="0.25">
      <c r="B34" s="344" t="s">
        <v>157</v>
      </c>
      <c r="C34" s="345"/>
      <c r="D34" s="345"/>
      <c r="E34" s="345"/>
      <c r="F34" s="345"/>
      <c r="G34" s="346"/>
    </row>
    <row r="35" spans="2:7" ht="32.25" customHeight="1" x14ac:dyDescent="0.25">
      <c r="B35" s="347" t="s">
        <v>158</v>
      </c>
      <c r="C35" s="348"/>
      <c r="D35" s="348"/>
      <c r="E35" s="348"/>
      <c r="F35" s="348"/>
      <c r="G35" s="349"/>
    </row>
  </sheetData>
  <mergeCells count="20">
    <mergeCell ref="C2:G2"/>
    <mergeCell ref="B25:B28"/>
    <mergeCell ref="C25:C26"/>
    <mergeCell ref="C27:C28"/>
    <mergeCell ref="C6:C10"/>
    <mergeCell ref="C11:C15"/>
    <mergeCell ref="C16:C20"/>
    <mergeCell ref="B6:B20"/>
    <mergeCell ref="B33:G33"/>
    <mergeCell ref="B34:G34"/>
    <mergeCell ref="B35:G35"/>
    <mergeCell ref="D4:D5"/>
    <mergeCell ref="E4:E5"/>
    <mergeCell ref="F4:F5"/>
    <mergeCell ref="G4:G5"/>
    <mergeCell ref="B32:G32"/>
    <mergeCell ref="B4:B5"/>
    <mergeCell ref="C4:C5"/>
    <mergeCell ref="B21:B24"/>
    <mergeCell ref="C21:C24"/>
  </mergeCells>
  <pageMargins left="0.70866141732283472" right="0.70866141732283472" top="0.74803149606299213" bottom="0.74803149606299213" header="0.31496062992125984" footer="0.31496062992125984"/>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9"/>
  <sheetViews>
    <sheetView view="pageBreakPreview" zoomScaleNormal="100" zoomScaleSheetLayoutView="100" workbookViewId="0">
      <selection activeCell="F8" sqref="F8"/>
    </sheetView>
  </sheetViews>
  <sheetFormatPr defaultRowHeight="15" x14ac:dyDescent="0.25"/>
  <cols>
    <col min="1" max="1" width="3.5703125" customWidth="1"/>
    <col min="2" max="2" width="13.140625" customWidth="1"/>
    <col min="3" max="3" width="38.85546875" customWidth="1"/>
    <col min="4" max="4" width="43" customWidth="1"/>
    <col min="5" max="5" width="12.42578125" customWidth="1"/>
    <col min="6" max="6" width="9.85546875" customWidth="1"/>
    <col min="7" max="7" width="21.85546875" customWidth="1"/>
    <col min="8" max="8" width="3.85546875" customWidth="1"/>
  </cols>
  <sheetData>
    <row r="2" spans="2:7" x14ac:dyDescent="0.25">
      <c r="B2" s="46" t="s">
        <v>341</v>
      </c>
      <c r="C2" s="233" t="s">
        <v>338</v>
      </c>
      <c r="D2" s="233"/>
      <c r="E2" s="233"/>
      <c r="F2" s="233"/>
      <c r="G2" s="233"/>
    </row>
    <row r="3" spans="2:7" x14ac:dyDescent="0.25">
      <c r="B3" s="54"/>
      <c r="C3" s="55"/>
      <c r="D3" s="55"/>
      <c r="E3" s="55"/>
      <c r="F3" s="55"/>
      <c r="G3" s="56"/>
    </row>
    <row r="4" spans="2:7" ht="60.75" customHeight="1" x14ac:dyDescent="0.25">
      <c r="B4" s="354" t="s">
        <v>76</v>
      </c>
      <c r="C4" s="355" t="s">
        <v>77</v>
      </c>
      <c r="D4" s="350" t="s">
        <v>78</v>
      </c>
      <c r="E4" s="350" t="s">
        <v>35</v>
      </c>
      <c r="F4" s="350" t="s">
        <v>79</v>
      </c>
      <c r="G4" s="350" t="s">
        <v>99</v>
      </c>
    </row>
    <row r="5" spans="2:7" x14ac:dyDescent="0.25">
      <c r="B5" s="354"/>
      <c r="C5" s="355"/>
      <c r="D5" s="350"/>
      <c r="E5" s="350"/>
      <c r="F5" s="350"/>
      <c r="G5" s="350"/>
    </row>
    <row r="6" spans="2:7" ht="30" x14ac:dyDescent="0.25">
      <c r="B6" s="334" t="s">
        <v>80</v>
      </c>
      <c r="C6" s="368" t="s">
        <v>81</v>
      </c>
      <c r="D6" s="86" t="s">
        <v>404</v>
      </c>
      <c r="E6" s="76" t="s">
        <v>25</v>
      </c>
      <c r="F6" s="86" t="s">
        <v>404</v>
      </c>
      <c r="G6" s="86" t="s">
        <v>404</v>
      </c>
    </row>
    <row r="7" spans="2:7" ht="30" x14ac:dyDescent="0.25">
      <c r="B7" s="334"/>
      <c r="C7" s="368"/>
      <c r="D7" s="86" t="s">
        <v>404</v>
      </c>
      <c r="E7" s="76" t="s">
        <v>29</v>
      </c>
      <c r="F7" s="86" t="s">
        <v>404</v>
      </c>
      <c r="G7" s="86" t="s">
        <v>404</v>
      </c>
    </row>
    <row r="8" spans="2:7" ht="30" x14ac:dyDescent="0.25">
      <c r="B8" s="334"/>
      <c r="C8" s="366" t="s">
        <v>101</v>
      </c>
      <c r="D8" s="86" t="s">
        <v>404</v>
      </c>
      <c r="E8" s="76" t="s">
        <v>25</v>
      </c>
      <c r="F8" s="86" t="s">
        <v>404</v>
      </c>
      <c r="G8" s="86" t="s">
        <v>404</v>
      </c>
    </row>
    <row r="9" spans="2:7" ht="30" x14ac:dyDescent="0.25">
      <c r="B9" s="334"/>
      <c r="C9" s="367"/>
      <c r="D9" s="86" t="s">
        <v>404</v>
      </c>
      <c r="E9" s="76" t="s">
        <v>29</v>
      </c>
      <c r="F9" s="86" t="s">
        <v>404</v>
      </c>
      <c r="G9" s="86" t="s">
        <v>404</v>
      </c>
    </row>
    <row r="10" spans="2:7" ht="30" x14ac:dyDescent="0.25">
      <c r="B10" s="334"/>
      <c r="C10" s="368" t="s">
        <v>82</v>
      </c>
      <c r="D10" s="86" t="s">
        <v>404</v>
      </c>
      <c r="E10" s="76" t="s">
        <v>25</v>
      </c>
      <c r="F10" s="86" t="s">
        <v>404</v>
      </c>
      <c r="G10" s="86" t="s">
        <v>404</v>
      </c>
    </row>
    <row r="11" spans="2:7" ht="30" x14ac:dyDescent="0.25">
      <c r="B11" s="334"/>
      <c r="C11" s="368"/>
      <c r="D11" s="86" t="s">
        <v>404</v>
      </c>
      <c r="E11" s="76" t="s">
        <v>29</v>
      </c>
      <c r="F11" s="86" t="s">
        <v>404</v>
      </c>
      <c r="G11" s="86" t="s">
        <v>404</v>
      </c>
    </row>
    <row r="12" spans="2:7" ht="30" x14ac:dyDescent="0.25">
      <c r="B12" s="334"/>
      <c r="C12" s="368" t="s">
        <v>83</v>
      </c>
      <c r="D12" s="86" t="s">
        <v>404</v>
      </c>
      <c r="E12" s="76" t="s">
        <v>25</v>
      </c>
      <c r="F12" s="86" t="s">
        <v>404</v>
      </c>
      <c r="G12" s="86" t="s">
        <v>404</v>
      </c>
    </row>
    <row r="13" spans="2:7" ht="30" x14ac:dyDescent="0.25">
      <c r="B13" s="334"/>
      <c r="C13" s="368"/>
      <c r="D13" s="86" t="s">
        <v>404</v>
      </c>
      <c r="E13" s="76" t="s">
        <v>29</v>
      </c>
      <c r="F13" s="86" t="s">
        <v>404</v>
      </c>
      <c r="G13" s="86" t="s">
        <v>404</v>
      </c>
    </row>
    <row r="14" spans="2:7" ht="30" x14ac:dyDescent="0.25">
      <c r="B14" s="334"/>
      <c r="C14" s="368" t="s">
        <v>84</v>
      </c>
      <c r="D14" s="86" t="s">
        <v>404</v>
      </c>
      <c r="E14" s="76" t="s">
        <v>25</v>
      </c>
      <c r="F14" s="86" t="s">
        <v>404</v>
      </c>
      <c r="G14" s="86" t="s">
        <v>404</v>
      </c>
    </row>
    <row r="15" spans="2:7" ht="30" x14ac:dyDescent="0.25">
      <c r="B15" s="334"/>
      <c r="C15" s="368"/>
      <c r="D15" s="86" t="s">
        <v>404</v>
      </c>
      <c r="E15" s="76" t="s">
        <v>29</v>
      </c>
      <c r="F15" s="86" t="s">
        <v>404</v>
      </c>
      <c r="G15" s="86" t="s">
        <v>404</v>
      </c>
    </row>
    <row r="16" spans="2:7" ht="30" x14ac:dyDescent="0.25">
      <c r="B16" s="334"/>
      <c r="C16" s="366" t="s">
        <v>105</v>
      </c>
      <c r="D16" s="86" t="s">
        <v>404</v>
      </c>
      <c r="E16" s="76" t="s">
        <v>25</v>
      </c>
      <c r="F16" s="86" t="s">
        <v>404</v>
      </c>
      <c r="G16" s="86" t="s">
        <v>404</v>
      </c>
    </row>
    <row r="17" spans="2:7" ht="30" x14ac:dyDescent="0.25">
      <c r="B17" s="334"/>
      <c r="C17" s="367"/>
      <c r="D17" s="86" t="s">
        <v>404</v>
      </c>
      <c r="E17" s="76" t="s">
        <v>29</v>
      </c>
      <c r="F17" s="86" t="s">
        <v>404</v>
      </c>
      <c r="G17" s="86" t="s">
        <v>404</v>
      </c>
    </row>
    <row r="18" spans="2:7" ht="30" x14ac:dyDescent="0.25">
      <c r="B18" s="334"/>
      <c r="C18" s="368" t="s">
        <v>85</v>
      </c>
      <c r="D18" s="86" t="s">
        <v>404</v>
      </c>
      <c r="E18" s="76" t="s">
        <v>25</v>
      </c>
      <c r="F18" s="86" t="s">
        <v>404</v>
      </c>
      <c r="G18" s="86" t="s">
        <v>404</v>
      </c>
    </row>
    <row r="19" spans="2:7" ht="30" x14ac:dyDescent="0.25">
      <c r="B19" s="334"/>
      <c r="C19" s="368"/>
      <c r="D19" s="86" t="s">
        <v>404</v>
      </c>
      <c r="E19" s="76" t="s">
        <v>29</v>
      </c>
      <c r="F19" s="86" t="s">
        <v>404</v>
      </c>
      <c r="G19" s="86" t="s">
        <v>404</v>
      </c>
    </row>
    <row r="20" spans="2:7" ht="30" x14ac:dyDescent="0.25">
      <c r="B20" s="334"/>
      <c r="C20" s="368" t="s">
        <v>86</v>
      </c>
      <c r="D20" s="86" t="s">
        <v>404</v>
      </c>
      <c r="E20" s="76" t="s">
        <v>25</v>
      </c>
      <c r="F20" s="86" t="s">
        <v>404</v>
      </c>
      <c r="G20" s="86" t="s">
        <v>404</v>
      </c>
    </row>
    <row r="21" spans="2:7" ht="30" x14ac:dyDescent="0.25">
      <c r="B21" s="334"/>
      <c r="C21" s="368"/>
      <c r="D21" s="86" t="s">
        <v>404</v>
      </c>
      <c r="E21" s="76" t="s">
        <v>29</v>
      </c>
      <c r="F21" s="86" t="s">
        <v>404</v>
      </c>
      <c r="G21" s="86" t="s">
        <v>404</v>
      </c>
    </row>
    <row r="22" spans="2:7" ht="30" x14ac:dyDescent="0.25">
      <c r="B22" s="334"/>
      <c r="C22" s="368" t="s">
        <v>87</v>
      </c>
      <c r="D22" s="86" t="s">
        <v>404</v>
      </c>
      <c r="E22" s="76" t="s">
        <v>25</v>
      </c>
      <c r="F22" s="86" t="s">
        <v>404</v>
      </c>
      <c r="G22" s="86" t="s">
        <v>404</v>
      </c>
    </row>
    <row r="23" spans="2:7" ht="30" x14ac:dyDescent="0.25">
      <c r="B23" s="334"/>
      <c r="C23" s="368"/>
      <c r="D23" s="86" t="s">
        <v>404</v>
      </c>
      <c r="E23" s="76" t="s">
        <v>29</v>
      </c>
      <c r="F23" s="86" t="s">
        <v>404</v>
      </c>
      <c r="G23" s="86" t="s">
        <v>404</v>
      </c>
    </row>
    <row r="24" spans="2:7" ht="30" x14ac:dyDescent="0.25">
      <c r="B24" s="334"/>
      <c r="C24" s="368" t="s">
        <v>88</v>
      </c>
      <c r="D24" s="86" t="s">
        <v>404</v>
      </c>
      <c r="E24" s="76" t="s">
        <v>25</v>
      </c>
      <c r="F24" s="86" t="s">
        <v>404</v>
      </c>
      <c r="G24" s="86" t="s">
        <v>404</v>
      </c>
    </row>
    <row r="25" spans="2:7" ht="30" x14ac:dyDescent="0.25">
      <c r="B25" s="334"/>
      <c r="C25" s="368"/>
      <c r="D25" s="86" t="s">
        <v>404</v>
      </c>
      <c r="E25" s="76" t="s">
        <v>29</v>
      </c>
      <c r="F25" s="86" t="s">
        <v>404</v>
      </c>
      <c r="G25" s="86" t="s">
        <v>404</v>
      </c>
    </row>
    <row r="26" spans="2:7" ht="90" x14ac:dyDescent="0.25">
      <c r="B26" s="334"/>
      <c r="C26" s="75" t="s">
        <v>89</v>
      </c>
      <c r="D26" s="21" t="s">
        <v>100</v>
      </c>
      <c r="E26" s="76" t="s">
        <v>90</v>
      </c>
      <c r="F26" s="86" t="s">
        <v>404</v>
      </c>
      <c r="G26" s="86" t="s">
        <v>404</v>
      </c>
    </row>
    <row r="27" spans="2:7" ht="30" x14ac:dyDescent="0.25">
      <c r="B27" s="334" t="s">
        <v>91</v>
      </c>
      <c r="C27" s="368" t="s">
        <v>92</v>
      </c>
      <c r="D27" s="86" t="s">
        <v>404</v>
      </c>
      <c r="E27" s="76" t="s">
        <v>25</v>
      </c>
      <c r="F27" s="86" t="s">
        <v>404</v>
      </c>
      <c r="G27" s="86" t="s">
        <v>404</v>
      </c>
    </row>
    <row r="28" spans="2:7" ht="30" x14ac:dyDescent="0.25">
      <c r="B28" s="334"/>
      <c r="C28" s="368"/>
      <c r="D28" s="86" t="s">
        <v>404</v>
      </c>
      <c r="E28" s="76" t="s">
        <v>29</v>
      </c>
      <c r="F28" s="86" t="s">
        <v>404</v>
      </c>
      <c r="G28" s="86" t="s">
        <v>404</v>
      </c>
    </row>
    <row r="29" spans="2:7" ht="30" x14ac:dyDescent="0.25">
      <c r="B29" s="334"/>
      <c r="C29" s="368" t="s">
        <v>93</v>
      </c>
      <c r="D29" s="86" t="s">
        <v>404</v>
      </c>
      <c r="E29" s="76" t="s">
        <v>25</v>
      </c>
      <c r="F29" s="86" t="s">
        <v>404</v>
      </c>
      <c r="G29" s="86" t="s">
        <v>404</v>
      </c>
    </row>
    <row r="30" spans="2:7" ht="30" x14ac:dyDescent="0.25">
      <c r="B30" s="334"/>
      <c r="C30" s="368"/>
      <c r="D30" s="86" t="s">
        <v>404</v>
      </c>
      <c r="E30" s="76" t="s">
        <v>29</v>
      </c>
      <c r="F30" s="86" t="s">
        <v>404</v>
      </c>
      <c r="G30" s="86" t="s">
        <v>404</v>
      </c>
    </row>
    <row r="31" spans="2:7" ht="30" x14ac:dyDescent="0.25">
      <c r="B31" s="334"/>
      <c r="C31" s="366" t="s">
        <v>102</v>
      </c>
      <c r="D31" s="86" t="s">
        <v>404</v>
      </c>
      <c r="E31" s="76" t="s">
        <v>25</v>
      </c>
      <c r="F31" s="86" t="s">
        <v>404</v>
      </c>
      <c r="G31" s="86" t="s">
        <v>404</v>
      </c>
    </row>
    <row r="32" spans="2:7" ht="30" x14ac:dyDescent="0.25">
      <c r="B32" s="334"/>
      <c r="C32" s="367"/>
      <c r="D32" s="86" t="s">
        <v>404</v>
      </c>
      <c r="E32" s="76" t="s">
        <v>29</v>
      </c>
      <c r="F32" s="86" t="s">
        <v>404</v>
      </c>
      <c r="G32" s="86" t="s">
        <v>404</v>
      </c>
    </row>
    <row r="33" spans="2:7" ht="30" x14ac:dyDescent="0.25">
      <c r="B33" s="334"/>
      <c r="C33" s="368" t="s">
        <v>94</v>
      </c>
      <c r="D33" s="86" t="s">
        <v>404</v>
      </c>
      <c r="E33" s="76" t="s">
        <v>25</v>
      </c>
      <c r="F33" s="86" t="s">
        <v>404</v>
      </c>
      <c r="G33" s="86" t="s">
        <v>404</v>
      </c>
    </row>
    <row r="34" spans="2:7" ht="30" x14ac:dyDescent="0.25">
      <c r="B34" s="334"/>
      <c r="C34" s="368"/>
      <c r="D34" s="86" t="s">
        <v>404</v>
      </c>
      <c r="E34" s="76" t="s">
        <v>29</v>
      </c>
      <c r="F34" s="86" t="s">
        <v>404</v>
      </c>
      <c r="G34" s="86" t="s">
        <v>404</v>
      </c>
    </row>
    <row r="35" spans="2:7" ht="30" x14ac:dyDescent="0.25">
      <c r="B35" s="334"/>
      <c r="C35" s="368" t="s">
        <v>95</v>
      </c>
      <c r="D35" s="86" t="s">
        <v>404</v>
      </c>
      <c r="E35" s="76" t="s">
        <v>25</v>
      </c>
      <c r="F35" s="86" t="s">
        <v>404</v>
      </c>
      <c r="G35" s="86" t="s">
        <v>404</v>
      </c>
    </row>
    <row r="36" spans="2:7" ht="30" x14ac:dyDescent="0.25">
      <c r="B36" s="334"/>
      <c r="C36" s="368"/>
      <c r="D36" s="86" t="s">
        <v>404</v>
      </c>
      <c r="E36" s="76" t="s">
        <v>29</v>
      </c>
      <c r="F36" s="86" t="s">
        <v>404</v>
      </c>
      <c r="G36" s="86" t="s">
        <v>404</v>
      </c>
    </row>
    <row r="37" spans="2:7" ht="30" x14ac:dyDescent="0.25">
      <c r="B37" s="334"/>
      <c r="C37" s="368" t="s">
        <v>96</v>
      </c>
      <c r="D37" s="86" t="s">
        <v>404</v>
      </c>
      <c r="E37" s="76" t="s">
        <v>25</v>
      </c>
      <c r="F37" s="86" t="s">
        <v>404</v>
      </c>
      <c r="G37" s="86" t="s">
        <v>404</v>
      </c>
    </row>
    <row r="38" spans="2:7" ht="30" x14ac:dyDescent="0.25">
      <c r="B38" s="334"/>
      <c r="C38" s="368"/>
      <c r="D38" s="86" t="s">
        <v>404</v>
      </c>
      <c r="E38" s="76" t="s">
        <v>29</v>
      </c>
      <c r="F38" s="86" t="s">
        <v>404</v>
      </c>
      <c r="G38" s="86" t="s">
        <v>404</v>
      </c>
    </row>
    <row r="39" spans="2:7" ht="30" x14ac:dyDescent="0.25">
      <c r="B39" s="334"/>
      <c r="C39" s="366" t="s">
        <v>103</v>
      </c>
      <c r="D39" s="86" t="s">
        <v>404</v>
      </c>
      <c r="E39" s="76" t="s">
        <v>25</v>
      </c>
      <c r="F39" s="86" t="s">
        <v>404</v>
      </c>
      <c r="G39" s="86" t="s">
        <v>404</v>
      </c>
    </row>
    <row r="40" spans="2:7" ht="30" x14ac:dyDescent="0.25">
      <c r="B40" s="334"/>
      <c r="C40" s="367"/>
      <c r="D40" s="86" t="s">
        <v>404</v>
      </c>
      <c r="E40" s="76" t="s">
        <v>29</v>
      </c>
      <c r="F40" s="86" t="s">
        <v>404</v>
      </c>
      <c r="G40" s="86" t="s">
        <v>404</v>
      </c>
    </row>
    <row r="41" spans="2:7" ht="30" x14ac:dyDescent="0.25">
      <c r="B41" s="334"/>
      <c r="C41" s="366" t="s">
        <v>104</v>
      </c>
      <c r="D41" s="86" t="s">
        <v>404</v>
      </c>
      <c r="E41" s="76" t="s">
        <v>25</v>
      </c>
      <c r="F41" s="86" t="s">
        <v>404</v>
      </c>
      <c r="G41" s="86" t="s">
        <v>404</v>
      </c>
    </row>
    <row r="42" spans="2:7" ht="30" x14ac:dyDescent="0.25">
      <c r="B42" s="334"/>
      <c r="C42" s="367"/>
      <c r="D42" s="86" t="s">
        <v>404</v>
      </c>
      <c r="E42" s="76" t="s">
        <v>29</v>
      </c>
      <c r="F42" s="86" t="s">
        <v>404</v>
      </c>
      <c r="G42" s="86" t="s">
        <v>404</v>
      </c>
    </row>
    <row r="43" spans="2:7" ht="30" x14ac:dyDescent="0.25">
      <c r="B43" s="334"/>
      <c r="C43" s="366" t="s">
        <v>106</v>
      </c>
      <c r="D43" s="86" t="s">
        <v>404</v>
      </c>
      <c r="E43" s="22" t="s">
        <v>25</v>
      </c>
      <c r="F43" s="86" t="s">
        <v>404</v>
      </c>
      <c r="G43" s="86" t="s">
        <v>404</v>
      </c>
    </row>
    <row r="44" spans="2:7" ht="30" x14ac:dyDescent="0.25">
      <c r="B44" s="334"/>
      <c r="C44" s="367"/>
      <c r="D44" s="86" t="s">
        <v>404</v>
      </c>
      <c r="E44" s="76" t="s">
        <v>29</v>
      </c>
      <c r="F44" s="86" t="s">
        <v>404</v>
      </c>
      <c r="G44" s="86" t="s">
        <v>404</v>
      </c>
    </row>
    <row r="45" spans="2:7" ht="75" customHeight="1" x14ac:dyDescent="0.25">
      <c r="B45" s="334"/>
      <c r="C45" s="366" t="s">
        <v>107</v>
      </c>
      <c r="D45" s="86" t="s">
        <v>404</v>
      </c>
      <c r="E45" s="76" t="s">
        <v>25</v>
      </c>
      <c r="F45" s="86" t="s">
        <v>404</v>
      </c>
      <c r="G45" s="86" t="s">
        <v>404</v>
      </c>
    </row>
    <row r="46" spans="2:7" ht="30" x14ac:dyDescent="0.25">
      <c r="B46" s="334"/>
      <c r="C46" s="367"/>
      <c r="D46" s="86" t="s">
        <v>404</v>
      </c>
      <c r="E46" s="76" t="s">
        <v>29</v>
      </c>
      <c r="F46" s="86" t="s">
        <v>404</v>
      </c>
      <c r="G46" s="86" t="s">
        <v>404</v>
      </c>
    </row>
    <row r="47" spans="2:7" ht="30" x14ac:dyDescent="0.25">
      <c r="B47" s="334"/>
      <c r="C47" s="366" t="s">
        <v>108</v>
      </c>
      <c r="D47" s="378" t="s">
        <v>100</v>
      </c>
      <c r="E47" s="378" t="s">
        <v>90</v>
      </c>
      <c r="F47" s="86" t="s">
        <v>404</v>
      </c>
      <c r="G47" s="86" t="s">
        <v>404</v>
      </c>
    </row>
    <row r="48" spans="2:7" ht="87.75" customHeight="1" x14ac:dyDescent="0.25">
      <c r="B48" s="334"/>
      <c r="C48" s="367"/>
      <c r="D48" s="378"/>
      <c r="E48" s="378"/>
      <c r="F48" s="86" t="s">
        <v>404</v>
      </c>
      <c r="G48" s="86" t="s">
        <v>404</v>
      </c>
    </row>
    <row r="49" spans="2:7" ht="54.75" customHeight="1" x14ac:dyDescent="0.25">
      <c r="B49" s="288" t="s">
        <v>109</v>
      </c>
      <c r="C49" s="368" t="s">
        <v>97</v>
      </c>
      <c r="D49" s="86" t="s">
        <v>404</v>
      </c>
      <c r="E49" s="76" t="s">
        <v>25</v>
      </c>
      <c r="F49" s="86" t="s">
        <v>404</v>
      </c>
      <c r="G49" s="86" t="s">
        <v>404</v>
      </c>
    </row>
    <row r="50" spans="2:7" ht="54.75" customHeight="1" x14ac:dyDescent="0.25">
      <c r="B50" s="289"/>
      <c r="C50" s="368"/>
      <c r="D50" s="86" t="s">
        <v>404</v>
      </c>
      <c r="E50" s="76" t="s">
        <v>29</v>
      </c>
      <c r="F50" s="86" t="s">
        <v>404</v>
      </c>
      <c r="G50" s="86" t="s">
        <v>404</v>
      </c>
    </row>
    <row r="51" spans="2:7" ht="54.75" customHeight="1" x14ac:dyDescent="0.25">
      <c r="B51" s="289"/>
      <c r="C51" s="368" t="s">
        <v>98</v>
      </c>
      <c r="D51" s="86" t="s">
        <v>404</v>
      </c>
      <c r="E51" s="76" t="s">
        <v>25</v>
      </c>
      <c r="F51" s="86" t="s">
        <v>404</v>
      </c>
      <c r="G51" s="86" t="s">
        <v>404</v>
      </c>
    </row>
    <row r="52" spans="2:7" ht="54.75" customHeight="1" x14ac:dyDescent="0.25">
      <c r="B52" s="290"/>
      <c r="C52" s="368"/>
      <c r="D52" s="86" t="s">
        <v>404</v>
      </c>
      <c r="E52" s="76" t="s">
        <v>29</v>
      </c>
      <c r="F52" s="86" t="s">
        <v>404</v>
      </c>
      <c r="G52" s="86" t="s">
        <v>404</v>
      </c>
    </row>
    <row r="55" spans="2:7" x14ac:dyDescent="0.25">
      <c r="B55" s="20"/>
    </row>
    <row r="56" spans="2:7" ht="20.25" customHeight="1" x14ac:dyDescent="0.25">
      <c r="B56" s="375" t="s">
        <v>155</v>
      </c>
      <c r="C56" s="376"/>
      <c r="D56" s="376"/>
      <c r="E56" s="376"/>
      <c r="F56" s="376"/>
      <c r="G56" s="377"/>
    </row>
    <row r="57" spans="2:7" ht="29.25" customHeight="1" x14ac:dyDescent="0.25">
      <c r="B57" s="369" t="s">
        <v>156</v>
      </c>
      <c r="C57" s="370"/>
      <c r="D57" s="370"/>
      <c r="E57" s="370"/>
      <c r="F57" s="370"/>
      <c r="G57" s="371"/>
    </row>
    <row r="58" spans="2:7" ht="32.25" customHeight="1" x14ac:dyDescent="0.25">
      <c r="B58" s="369" t="s">
        <v>157</v>
      </c>
      <c r="C58" s="370"/>
      <c r="D58" s="370"/>
      <c r="E58" s="370"/>
      <c r="F58" s="370"/>
      <c r="G58" s="371"/>
    </row>
    <row r="59" spans="2:7" ht="32.25" customHeight="1" x14ac:dyDescent="0.25">
      <c r="B59" s="372" t="s">
        <v>158</v>
      </c>
      <c r="C59" s="373"/>
      <c r="D59" s="373"/>
      <c r="E59" s="373"/>
      <c r="F59" s="373"/>
      <c r="G59" s="374"/>
    </row>
  </sheetData>
  <mergeCells count="39">
    <mergeCell ref="B57:G57"/>
    <mergeCell ref="B58:G58"/>
    <mergeCell ref="B59:G59"/>
    <mergeCell ref="D4:D5"/>
    <mergeCell ref="E4:E5"/>
    <mergeCell ref="F4:F5"/>
    <mergeCell ref="G4:G5"/>
    <mergeCell ref="B56:G56"/>
    <mergeCell ref="C20:C21"/>
    <mergeCell ref="C22:C23"/>
    <mergeCell ref="B4:B5"/>
    <mergeCell ref="C4:C5"/>
    <mergeCell ref="D47:D48"/>
    <mergeCell ref="E47:E48"/>
    <mergeCell ref="C18:C19"/>
    <mergeCell ref="B6:B26"/>
    <mergeCell ref="C2:G2"/>
    <mergeCell ref="B49:B52"/>
    <mergeCell ref="C8:C9"/>
    <mergeCell ref="C31:C32"/>
    <mergeCell ref="C39:C40"/>
    <mergeCell ref="C41:C42"/>
    <mergeCell ref="C16:C17"/>
    <mergeCell ref="C43:C44"/>
    <mergeCell ref="C47:C48"/>
    <mergeCell ref="C49:C50"/>
    <mergeCell ref="B27:B48"/>
    <mergeCell ref="C27:C28"/>
    <mergeCell ref="C29:C30"/>
    <mergeCell ref="C33:C34"/>
    <mergeCell ref="C35:C36"/>
    <mergeCell ref="C51:C52"/>
    <mergeCell ref="C45:C46"/>
    <mergeCell ref="C24:C25"/>
    <mergeCell ref="C6:C7"/>
    <mergeCell ref="C10:C11"/>
    <mergeCell ref="C12:C13"/>
    <mergeCell ref="C14:C15"/>
    <mergeCell ref="C37:C38"/>
  </mergeCells>
  <pageMargins left="0.70866141732283472" right="0.70866141732283472" top="0.74803149606299213" bottom="0.74803149606299213" header="0.31496062992125984" footer="0.31496062992125984"/>
  <pageSetup paperSize="9" scale="55" fitToHeight="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8"/>
  <sheetViews>
    <sheetView view="pageBreakPreview" zoomScaleNormal="100" zoomScaleSheetLayoutView="100" workbookViewId="0">
      <selection activeCell="C7" sqref="C7"/>
    </sheetView>
  </sheetViews>
  <sheetFormatPr defaultRowHeight="15" x14ac:dyDescent="0.25"/>
  <cols>
    <col min="1" max="1" width="3.5703125" customWidth="1"/>
    <col min="2" max="2" width="39.42578125" customWidth="1"/>
    <col min="3" max="3" width="29" customWidth="1"/>
    <col min="4" max="4" width="31.140625" customWidth="1"/>
    <col min="5" max="5" width="4.28515625" customWidth="1"/>
  </cols>
  <sheetData>
    <row r="2" spans="2:6" x14ac:dyDescent="0.25">
      <c r="B2" s="46" t="s">
        <v>165</v>
      </c>
      <c r="C2" s="233" t="s">
        <v>166</v>
      </c>
      <c r="D2" s="233"/>
      <c r="E2" s="57"/>
      <c r="F2" s="57"/>
    </row>
    <row r="3" spans="2:6" x14ac:dyDescent="0.25">
      <c r="B3" s="54"/>
      <c r="C3" s="55"/>
      <c r="D3" s="56"/>
    </row>
    <row r="4" spans="2:6" x14ac:dyDescent="0.25">
      <c r="B4" s="380" t="s">
        <v>78</v>
      </c>
      <c r="C4" s="379" t="s">
        <v>110</v>
      </c>
      <c r="D4" s="379" t="s">
        <v>111</v>
      </c>
    </row>
    <row r="5" spans="2:6" x14ac:dyDescent="0.25">
      <c r="B5" s="381"/>
      <c r="C5" s="379"/>
      <c r="D5" s="379"/>
    </row>
    <row r="6" spans="2:6" x14ac:dyDescent="0.25">
      <c r="B6" s="23" t="s">
        <v>112</v>
      </c>
      <c r="C6" s="86" t="s">
        <v>404</v>
      </c>
      <c r="D6" s="86" t="s">
        <v>404</v>
      </c>
    </row>
    <row r="7" spans="2:6" x14ac:dyDescent="0.25">
      <c r="B7" s="23" t="s">
        <v>113</v>
      </c>
      <c r="C7" s="86" t="s">
        <v>404</v>
      </c>
      <c r="D7" s="86" t="s">
        <v>404</v>
      </c>
    </row>
    <row r="8" spans="2:6" x14ac:dyDescent="0.25">
      <c r="B8" s="23" t="s">
        <v>114</v>
      </c>
      <c r="C8" s="86" t="s">
        <v>404</v>
      </c>
      <c r="D8" s="86" t="s">
        <v>404</v>
      </c>
    </row>
  </sheetData>
  <mergeCells count="4">
    <mergeCell ref="C4:C5"/>
    <mergeCell ref="D4:D5"/>
    <mergeCell ref="B4:B5"/>
    <mergeCell ref="C2:D2"/>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75"/>
  <sheetViews>
    <sheetView view="pageBreakPreview" topLeftCell="A68" zoomScale="80" zoomScaleNormal="100" zoomScaleSheetLayoutView="80" workbookViewId="0">
      <selection activeCell="J74" sqref="J74:T74"/>
    </sheetView>
  </sheetViews>
  <sheetFormatPr defaultRowHeight="16.5" customHeight="1" x14ac:dyDescent="0.25"/>
  <cols>
    <col min="1" max="1" width="5.140625" customWidth="1"/>
    <col min="2" max="2" width="8.42578125" bestFit="1" customWidth="1"/>
    <col min="3" max="3" width="9.140625" customWidth="1"/>
    <col min="21" max="21" width="4.5703125" customWidth="1"/>
  </cols>
  <sheetData>
    <row r="2" spans="2:20" ht="16.5" customHeight="1" x14ac:dyDescent="0.25">
      <c r="B2" s="46" t="s">
        <v>167</v>
      </c>
      <c r="C2" s="70" t="s">
        <v>169</v>
      </c>
      <c r="D2" s="71"/>
      <c r="E2" s="71"/>
      <c r="F2" s="71"/>
      <c r="G2" s="71"/>
      <c r="H2" s="71"/>
      <c r="I2" s="71"/>
      <c r="J2" s="71"/>
      <c r="K2" s="71"/>
      <c r="L2" s="71"/>
      <c r="M2" s="71"/>
      <c r="N2" s="71"/>
      <c r="O2" s="71"/>
      <c r="P2" s="71"/>
      <c r="Q2" s="71"/>
      <c r="R2" s="71"/>
      <c r="S2" s="71"/>
      <c r="T2" s="72"/>
    </row>
    <row r="3" spans="2:20" ht="16.5" customHeight="1" x14ac:dyDescent="0.25">
      <c r="B3" s="32"/>
      <c r="C3" s="31"/>
      <c r="D3" s="27"/>
      <c r="E3" s="27"/>
      <c r="F3" s="27"/>
      <c r="G3" s="27"/>
      <c r="H3" s="27"/>
      <c r="I3" s="27"/>
      <c r="J3" s="27"/>
      <c r="K3" s="27"/>
      <c r="L3" s="27"/>
      <c r="M3" s="27"/>
      <c r="N3" s="27"/>
      <c r="O3" s="27"/>
      <c r="P3" s="27"/>
      <c r="Q3" s="27"/>
      <c r="R3" s="27"/>
      <c r="S3" s="27"/>
      <c r="T3" s="27"/>
    </row>
    <row r="4" spans="2:20" ht="16.5" customHeight="1" x14ac:dyDescent="0.25">
      <c r="B4" s="32" t="s">
        <v>174</v>
      </c>
      <c r="C4" s="31"/>
      <c r="D4" s="27"/>
      <c r="E4" s="27"/>
      <c r="F4" s="27"/>
      <c r="G4" s="400" t="s">
        <v>418</v>
      </c>
      <c r="H4" s="401"/>
      <c r="I4" s="27"/>
      <c r="J4" s="27"/>
      <c r="K4" s="32" t="s">
        <v>175</v>
      </c>
      <c r="L4" s="27"/>
      <c r="M4" s="27"/>
      <c r="N4" s="27"/>
      <c r="O4" s="27"/>
      <c r="P4" s="27"/>
      <c r="Q4" s="27"/>
      <c r="R4" s="27"/>
      <c r="S4" s="27"/>
      <c r="T4" s="27"/>
    </row>
    <row r="5" spans="2:20" ht="16.5" customHeight="1" x14ac:dyDescent="0.25">
      <c r="B5" s="32"/>
      <c r="C5" s="31"/>
      <c r="D5" s="27"/>
      <c r="E5" s="27"/>
      <c r="F5" s="27"/>
      <c r="G5" s="27"/>
      <c r="H5" s="27"/>
      <c r="I5" s="27"/>
      <c r="J5" s="27"/>
      <c r="K5" s="392" t="s">
        <v>176</v>
      </c>
      <c r="L5" s="392"/>
      <c r="M5" s="392"/>
      <c r="N5" s="392"/>
      <c r="O5" s="392"/>
      <c r="P5" s="59" t="s">
        <v>402</v>
      </c>
      <c r="R5" s="27"/>
      <c r="S5" s="27"/>
      <c r="T5" s="27"/>
    </row>
    <row r="6" spans="2:20" ht="16.5" customHeight="1" x14ac:dyDescent="0.25">
      <c r="J6" s="27"/>
      <c r="K6" s="392" t="s">
        <v>178</v>
      </c>
      <c r="L6" s="392"/>
      <c r="M6" s="392"/>
      <c r="N6" s="392"/>
      <c r="O6" s="392"/>
      <c r="P6" s="59" t="s">
        <v>402</v>
      </c>
      <c r="R6" s="27"/>
      <c r="S6" s="27"/>
      <c r="T6" s="27"/>
    </row>
    <row r="7" spans="2:20" ht="16.5" customHeight="1" x14ac:dyDescent="0.25">
      <c r="B7" s="32"/>
      <c r="J7" s="27"/>
      <c r="K7" s="392" t="s">
        <v>179</v>
      </c>
      <c r="L7" s="392"/>
      <c r="M7" s="392"/>
      <c r="N7" s="392"/>
      <c r="O7" s="392"/>
      <c r="P7" s="59" t="s">
        <v>402</v>
      </c>
      <c r="R7" s="27"/>
      <c r="S7" s="27"/>
      <c r="T7" s="27"/>
    </row>
    <row r="8" spans="2:20" ht="16.5" customHeight="1" x14ac:dyDescent="0.25">
      <c r="B8" s="32"/>
      <c r="J8" s="27"/>
      <c r="K8" s="392" t="s">
        <v>180</v>
      </c>
      <c r="L8" s="392"/>
      <c r="M8" s="392"/>
      <c r="N8" s="392"/>
      <c r="O8" s="392"/>
      <c r="P8" s="59" t="s">
        <v>402</v>
      </c>
      <c r="R8" s="27"/>
      <c r="S8" s="27"/>
      <c r="T8" s="27"/>
    </row>
    <row r="9" spans="2:20" ht="16.5" customHeight="1" x14ac:dyDescent="0.25">
      <c r="B9" s="32"/>
      <c r="J9" s="27"/>
      <c r="K9" s="392" t="s">
        <v>177</v>
      </c>
      <c r="L9" s="392"/>
      <c r="M9" s="392"/>
      <c r="N9" s="392"/>
      <c r="O9" s="392"/>
      <c r="P9" s="59" t="s">
        <v>402</v>
      </c>
      <c r="R9" s="27"/>
      <c r="S9" s="27"/>
      <c r="T9" s="27"/>
    </row>
    <row r="10" spans="2:20" ht="16.5" customHeight="1" x14ac:dyDescent="0.25">
      <c r="B10" s="32"/>
      <c r="J10" s="27"/>
      <c r="K10" s="392" t="s">
        <v>183</v>
      </c>
      <c r="L10" s="392"/>
      <c r="M10" s="392"/>
      <c r="N10" s="392"/>
      <c r="O10" s="392"/>
      <c r="P10" s="59" t="s">
        <v>402</v>
      </c>
      <c r="R10" s="27"/>
      <c r="S10" s="27"/>
      <c r="T10" s="27"/>
    </row>
    <row r="11" spans="2:20" ht="16.5" customHeight="1" x14ac:dyDescent="0.25">
      <c r="B11" s="32"/>
      <c r="J11" s="27"/>
      <c r="K11" s="392" t="s">
        <v>184</v>
      </c>
      <c r="L11" s="392"/>
      <c r="M11" s="392"/>
      <c r="N11" s="392"/>
      <c r="O11" s="392"/>
      <c r="P11" s="59"/>
      <c r="R11" s="27"/>
      <c r="S11" s="27"/>
      <c r="T11" s="27"/>
    </row>
    <row r="12" spans="2:20" ht="16.5" customHeight="1" x14ac:dyDescent="0.25">
      <c r="B12" s="32"/>
      <c r="J12" s="27"/>
      <c r="K12" s="392" t="s">
        <v>181</v>
      </c>
      <c r="L12" s="392"/>
      <c r="M12" s="392"/>
      <c r="N12" s="392"/>
      <c r="O12" s="392"/>
      <c r="P12" s="59" t="s">
        <v>402</v>
      </c>
      <c r="R12" s="27"/>
      <c r="S12" s="27"/>
      <c r="T12" s="27"/>
    </row>
    <row r="13" spans="2:20" ht="16.5" customHeight="1" x14ac:dyDescent="0.25">
      <c r="B13" s="32"/>
      <c r="J13" s="27"/>
      <c r="K13" s="392" t="s">
        <v>182</v>
      </c>
      <c r="L13" s="392"/>
      <c r="M13" s="392"/>
      <c r="N13" s="392"/>
      <c r="O13" s="392"/>
      <c r="P13" s="59" t="s">
        <v>402</v>
      </c>
      <c r="R13" s="27"/>
      <c r="S13" s="27"/>
      <c r="T13" s="27"/>
    </row>
    <row r="14" spans="2:20" ht="16.5" customHeight="1" x14ac:dyDescent="0.25">
      <c r="B14" s="32"/>
      <c r="J14" s="27"/>
      <c r="K14" s="27"/>
      <c r="L14" s="27"/>
      <c r="M14" s="27"/>
      <c r="N14" s="27"/>
      <c r="O14" s="27"/>
      <c r="P14" s="27"/>
      <c r="Q14" s="27"/>
      <c r="R14" s="27"/>
      <c r="S14" s="27"/>
      <c r="T14" s="27"/>
    </row>
    <row r="15" spans="2:20" ht="16.5" customHeight="1" x14ac:dyDescent="0.25">
      <c r="B15" s="32"/>
      <c r="J15" s="27"/>
      <c r="K15" s="27"/>
      <c r="L15" s="27"/>
      <c r="M15" s="27"/>
      <c r="N15" s="27"/>
      <c r="O15" s="27"/>
      <c r="P15" s="27"/>
      <c r="Q15" s="27"/>
      <c r="R15" s="27"/>
      <c r="S15" s="27"/>
      <c r="T15" s="27"/>
    </row>
    <row r="16" spans="2:20" ht="16.5" customHeight="1" x14ac:dyDescent="0.25">
      <c r="B16" s="32"/>
      <c r="C16" s="31"/>
      <c r="D16" s="27"/>
      <c r="E16" s="27"/>
      <c r="F16" s="27"/>
      <c r="G16" s="27"/>
      <c r="H16" s="27"/>
      <c r="I16" s="27"/>
      <c r="J16" s="27"/>
      <c r="K16" s="27"/>
      <c r="L16" s="27"/>
      <c r="M16" s="27"/>
      <c r="N16" s="27"/>
      <c r="O16" s="27"/>
      <c r="P16" s="27"/>
      <c r="Q16" s="27"/>
      <c r="R16" s="27"/>
      <c r="S16" s="27"/>
      <c r="T16" s="27"/>
    </row>
    <row r="17" spans="2:20" ht="403.5" customHeight="1" x14ac:dyDescent="0.25">
      <c r="B17" s="35" t="s">
        <v>118</v>
      </c>
      <c r="C17" s="399" t="s">
        <v>117</v>
      </c>
      <c r="D17" s="399"/>
      <c r="E17" s="399"/>
      <c r="F17" s="399"/>
      <c r="G17" s="399"/>
      <c r="H17" s="399"/>
      <c r="I17" s="399"/>
      <c r="J17" s="403" t="s">
        <v>419</v>
      </c>
      <c r="K17" s="404"/>
      <c r="L17" s="404"/>
      <c r="M17" s="404"/>
      <c r="N17" s="404"/>
      <c r="O17" s="404"/>
      <c r="P17" s="404"/>
      <c r="Q17" s="404"/>
      <c r="R17" s="404"/>
      <c r="S17" s="404"/>
      <c r="T17" s="405"/>
    </row>
    <row r="18" spans="2:20" ht="15" customHeight="1" x14ac:dyDescent="0.25">
      <c r="B18" s="32"/>
      <c r="C18" s="27"/>
      <c r="D18" s="27"/>
      <c r="E18" s="27"/>
      <c r="F18" s="27"/>
      <c r="G18" s="27"/>
      <c r="H18" s="27"/>
      <c r="I18" s="27"/>
      <c r="J18" s="27"/>
      <c r="K18" s="27"/>
      <c r="L18" s="27"/>
      <c r="M18" s="27"/>
      <c r="N18" s="27"/>
      <c r="O18" s="27"/>
      <c r="P18" s="27"/>
      <c r="Q18" s="27"/>
      <c r="R18" s="27"/>
      <c r="S18" s="27"/>
      <c r="T18" s="27"/>
    </row>
    <row r="19" spans="2:20" ht="16.5" customHeight="1" x14ac:dyDescent="0.25">
      <c r="B19" s="32"/>
      <c r="C19" s="393" t="s">
        <v>115</v>
      </c>
      <c r="D19" s="393"/>
      <c r="E19" s="393"/>
      <c r="F19" s="393"/>
      <c r="G19" s="393"/>
      <c r="H19" s="393"/>
      <c r="I19" s="393"/>
      <c r="J19" s="393"/>
      <c r="K19" s="393"/>
      <c r="L19" s="393"/>
      <c r="M19" s="393"/>
      <c r="N19" s="393"/>
      <c r="O19" s="393"/>
      <c r="P19" s="393"/>
      <c r="Q19" s="393"/>
      <c r="R19" s="393"/>
      <c r="S19" s="393"/>
      <c r="T19" s="393"/>
    </row>
    <row r="20" spans="2:20" ht="76.5" customHeight="1" x14ac:dyDescent="0.25">
      <c r="B20" s="36" t="s">
        <v>119</v>
      </c>
      <c r="C20" s="382" t="s">
        <v>120</v>
      </c>
      <c r="D20" s="383"/>
      <c r="E20" s="383"/>
      <c r="F20" s="383"/>
      <c r="G20" s="383"/>
      <c r="H20" s="383"/>
      <c r="I20" s="383"/>
      <c r="J20" s="395" t="s">
        <v>420</v>
      </c>
      <c r="K20" s="395"/>
      <c r="L20" s="395"/>
      <c r="M20" s="395"/>
      <c r="N20" s="395"/>
      <c r="O20" s="395"/>
      <c r="P20" s="395"/>
      <c r="Q20" s="395"/>
      <c r="R20" s="395"/>
      <c r="S20" s="395"/>
      <c r="T20" s="395"/>
    </row>
    <row r="21" spans="2:20" ht="16.5" customHeight="1" x14ac:dyDescent="0.25">
      <c r="B21" s="32"/>
      <c r="C21" s="31"/>
      <c r="D21" s="27"/>
      <c r="E21" s="27"/>
      <c r="F21" s="27"/>
      <c r="G21" s="27"/>
      <c r="H21" s="27"/>
      <c r="I21" s="27"/>
      <c r="J21" s="27"/>
      <c r="K21" s="27"/>
      <c r="L21" s="27"/>
      <c r="M21" s="27"/>
      <c r="N21" s="27"/>
      <c r="O21" s="27"/>
      <c r="P21" s="27"/>
      <c r="Q21" s="27"/>
      <c r="R21" s="27"/>
      <c r="S21" s="27"/>
      <c r="T21" s="27"/>
    </row>
    <row r="22" spans="2:20" ht="156" customHeight="1" x14ac:dyDescent="0.25">
      <c r="B22" s="36" t="s">
        <v>121</v>
      </c>
      <c r="C22" s="382" t="s">
        <v>122</v>
      </c>
      <c r="D22" s="383"/>
      <c r="E22" s="383"/>
      <c r="F22" s="383"/>
      <c r="G22" s="383"/>
      <c r="H22" s="383"/>
      <c r="I22" s="383"/>
      <c r="J22" s="395" t="s">
        <v>421</v>
      </c>
      <c r="K22" s="395"/>
      <c r="L22" s="395"/>
      <c r="M22" s="395"/>
      <c r="N22" s="395"/>
      <c r="O22" s="395"/>
      <c r="P22" s="395"/>
      <c r="Q22" s="395"/>
      <c r="R22" s="395"/>
      <c r="S22" s="395"/>
      <c r="T22" s="395"/>
    </row>
    <row r="23" spans="2:20" ht="16.5" customHeight="1" x14ac:dyDescent="0.25">
      <c r="B23" s="32"/>
      <c r="C23" s="31"/>
      <c r="D23" s="27"/>
      <c r="E23" s="27"/>
      <c r="F23" s="27"/>
      <c r="G23" s="27"/>
      <c r="H23" s="27"/>
      <c r="I23" s="27"/>
      <c r="J23" s="33"/>
      <c r="K23" s="33"/>
      <c r="L23" s="33"/>
      <c r="M23" s="33"/>
      <c r="N23" s="33"/>
      <c r="O23" s="33"/>
      <c r="P23" s="33"/>
      <c r="Q23" s="33"/>
      <c r="R23" s="33"/>
      <c r="S23" s="33"/>
      <c r="T23" s="33"/>
    </row>
    <row r="24" spans="2:20" ht="77.25" customHeight="1" x14ac:dyDescent="0.25">
      <c r="B24" s="37" t="s">
        <v>123</v>
      </c>
      <c r="C24" s="382" t="s">
        <v>124</v>
      </c>
      <c r="D24" s="383"/>
      <c r="E24" s="383"/>
      <c r="F24" s="383"/>
      <c r="G24" s="383"/>
      <c r="H24" s="383"/>
      <c r="I24" s="383"/>
      <c r="J24" s="396" t="s">
        <v>422</v>
      </c>
      <c r="K24" s="397"/>
      <c r="L24" s="397"/>
      <c r="M24" s="397"/>
      <c r="N24" s="397"/>
      <c r="O24" s="397"/>
      <c r="P24" s="397"/>
      <c r="Q24" s="397"/>
      <c r="R24" s="397"/>
      <c r="S24" s="397"/>
      <c r="T24" s="398"/>
    </row>
    <row r="25" spans="2:20" ht="16.5" customHeight="1" x14ac:dyDescent="0.25">
      <c r="C25" s="30"/>
      <c r="D25" s="28"/>
      <c r="E25" s="28"/>
      <c r="F25" s="28"/>
      <c r="G25" s="28"/>
      <c r="H25" s="28"/>
      <c r="I25" s="28"/>
      <c r="J25" s="28"/>
      <c r="K25" s="28"/>
      <c r="L25" s="29"/>
      <c r="M25" s="29"/>
      <c r="N25" s="29"/>
      <c r="O25" s="29"/>
      <c r="P25" s="29"/>
      <c r="Q25" s="29"/>
      <c r="R25" s="29"/>
      <c r="S25" s="29"/>
      <c r="T25" s="29"/>
    </row>
    <row r="26" spans="2:20" ht="16.5" customHeight="1" x14ac:dyDescent="0.25">
      <c r="C26" s="30"/>
      <c r="D26" s="28"/>
      <c r="E26" s="28"/>
      <c r="F26" s="28"/>
      <c r="G26" s="28"/>
      <c r="H26" s="28"/>
      <c r="I26" s="28"/>
      <c r="J26" s="28"/>
      <c r="K26" s="28"/>
      <c r="L26" s="29"/>
      <c r="M26" s="29"/>
      <c r="N26" s="29"/>
      <c r="O26" s="29"/>
      <c r="P26" s="29"/>
      <c r="Q26" s="29"/>
      <c r="R26" s="29"/>
      <c r="S26" s="29"/>
      <c r="T26" s="29"/>
    </row>
    <row r="27" spans="2:20" ht="66.75" customHeight="1" x14ac:dyDescent="0.25">
      <c r="B27" s="38" t="s">
        <v>125</v>
      </c>
      <c r="C27" s="399" t="s">
        <v>364</v>
      </c>
      <c r="D27" s="399"/>
      <c r="E27" s="399"/>
      <c r="F27" s="399"/>
      <c r="G27" s="399"/>
      <c r="H27" s="399"/>
      <c r="I27" s="399"/>
      <c r="J27" s="395" t="s">
        <v>423</v>
      </c>
      <c r="K27" s="395"/>
      <c r="L27" s="395"/>
      <c r="M27" s="395"/>
      <c r="N27" s="395"/>
      <c r="O27" s="395"/>
      <c r="P27" s="395"/>
      <c r="Q27" s="395"/>
      <c r="R27" s="395"/>
      <c r="S27" s="395"/>
      <c r="T27" s="395"/>
    </row>
    <row r="28" spans="2:20" ht="10.5" customHeight="1" x14ac:dyDescent="0.25">
      <c r="B28" s="34"/>
      <c r="C28" s="27"/>
      <c r="D28" s="27"/>
      <c r="E28" s="27"/>
      <c r="F28" s="27"/>
      <c r="G28" s="27"/>
      <c r="H28" s="27"/>
      <c r="I28" s="27"/>
      <c r="J28" s="27"/>
      <c r="K28" s="27"/>
      <c r="L28" s="34"/>
      <c r="M28" s="58"/>
      <c r="N28" s="58"/>
      <c r="O28" s="58"/>
      <c r="P28" s="34"/>
      <c r="Q28" s="34"/>
      <c r="R28" s="34"/>
      <c r="S28" s="34"/>
      <c r="T28" s="34"/>
    </row>
    <row r="29" spans="2:20" ht="16.5" customHeight="1" x14ac:dyDescent="0.25">
      <c r="B29" s="34"/>
      <c r="C29" s="393" t="s">
        <v>115</v>
      </c>
      <c r="D29" s="393"/>
      <c r="E29" s="393"/>
      <c r="F29" s="393"/>
      <c r="G29" s="393"/>
      <c r="H29" s="393"/>
      <c r="I29" s="393"/>
      <c r="J29" s="393"/>
      <c r="K29" s="393"/>
      <c r="L29" s="393"/>
      <c r="M29" s="393"/>
      <c r="N29" s="393"/>
      <c r="O29" s="393"/>
      <c r="P29" s="393"/>
      <c r="Q29" s="393"/>
      <c r="R29" s="393"/>
      <c r="S29" s="393"/>
      <c r="T29" s="393"/>
    </row>
    <row r="30" spans="2:20" ht="72.75" customHeight="1" x14ac:dyDescent="0.25">
      <c r="B30" s="39" t="s">
        <v>119</v>
      </c>
      <c r="C30" s="382" t="s">
        <v>126</v>
      </c>
      <c r="D30" s="383"/>
      <c r="E30" s="383"/>
      <c r="F30" s="383"/>
      <c r="G30" s="383"/>
      <c r="H30" s="383"/>
      <c r="I30" s="383"/>
      <c r="J30" s="395" t="s">
        <v>424</v>
      </c>
      <c r="K30" s="395"/>
      <c r="L30" s="395"/>
      <c r="M30" s="395"/>
      <c r="N30" s="395"/>
      <c r="O30" s="395"/>
      <c r="P30" s="395"/>
      <c r="Q30" s="395"/>
      <c r="R30" s="395"/>
      <c r="S30" s="395"/>
      <c r="T30" s="395"/>
    </row>
    <row r="31" spans="2:20" ht="16.5" customHeight="1" x14ac:dyDescent="0.25">
      <c r="B31" s="34"/>
      <c r="C31" s="27"/>
      <c r="D31" s="27"/>
      <c r="E31" s="27"/>
      <c r="F31" s="27"/>
      <c r="G31" s="27"/>
      <c r="H31" s="27"/>
      <c r="I31" s="27"/>
      <c r="J31" s="27"/>
      <c r="K31" s="27"/>
      <c r="L31" s="34"/>
      <c r="M31" s="58"/>
      <c r="N31" s="58"/>
      <c r="O31" s="58"/>
      <c r="P31" s="34"/>
      <c r="Q31" s="34"/>
      <c r="R31" s="34"/>
      <c r="S31" s="34"/>
      <c r="T31" s="34"/>
    </row>
    <row r="32" spans="2:20" ht="111" customHeight="1" x14ac:dyDescent="0.25">
      <c r="B32" s="39" t="s">
        <v>121</v>
      </c>
      <c r="C32" s="382" t="s">
        <v>128</v>
      </c>
      <c r="D32" s="383"/>
      <c r="E32" s="383"/>
      <c r="F32" s="383"/>
      <c r="G32" s="383"/>
      <c r="H32" s="383"/>
      <c r="I32" s="383"/>
      <c r="J32" s="395" t="s">
        <v>425</v>
      </c>
      <c r="K32" s="395"/>
      <c r="L32" s="395"/>
      <c r="M32" s="395"/>
      <c r="N32" s="395"/>
      <c r="O32" s="395"/>
      <c r="P32" s="395"/>
      <c r="Q32" s="395"/>
      <c r="R32" s="395"/>
      <c r="S32" s="395"/>
      <c r="T32" s="395"/>
    </row>
    <row r="33" spans="2:20" ht="16.5" customHeight="1" x14ac:dyDescent="0.25">
      <c r="B33" s="34"/>
      <c r="C33" s="27"/>
      <c r="D33" s="27"/>
      <c r="E33" s="27"/>
      <c r="F33" s="27"/>
      <c r="G33" s="27"/>
      <c r="H33" s="27"/>
      <c r="I33" s="27"/>
      <c r="J33" s="27"/>
      <c r="K33" s="27"/>
      <c r="L33" s="34"/>
      <c r="M33" s="58"/>
      <c r="N33" s="58"/>
      <c r="O33" s="58"/>
      <c r="P33" s="34"/>
      <c r="Q33" s="34"/>
      <c r="R33" s="34"/>
      <c r="S33" s="34"/>
      <c r="T33" s="34"/>
    </row>
    <row r="34" spans="2:20" ht="81" customHeight="1" x14ac:dyDescent="0.25">
      <c r="B34" s="39" t="s">
        <v>123</v>
      </c>
      <c r="C34" s="382" t="s">
        <v>127</v>
      </c>
      <c r="D34" s="383"/>
      <c r="E34" s="383"/>
      <c r="F34" s="383"/>
      <c r="G34" s="383"/>
      <c r="H34" s="383"/>
      <c r="I34" s="383"/>
      <c r="J34" s="395" t="s">
        <v>426</v>
      </c>
      <c r="K34" s="395"/>
      <c r="L34" s="395"/>
      <c r="M34" s="395"/>
      <c r="N34" s="395"/>
      <c r="O34" s="395"/>
      <c r="P34" s="395"/>
      <c r="Q34" s="395"/>
      <c r="R34" s="395"/>
      <c r="S34" s="395"/>
      <c r="T34" s="395"/>
    </row>
    <row r="35" spans="2:20" ht="16.5" customHeight="1" x14ac:dyDescent="0.25">
      <c r="B35" s="32"/>
      <c r="C35" s="12"/>
      <c r="D35" s="12"/>
      <c r="E35" s="12"/>
      <c r="F35" s="12"/>
      <c r="G35" s="12"/>
      <c r="H35" s="12"/>
      <c r="I35" s="12"/>
      <c r="J35" s="12"/>
      <c r="K35" s="12"/>
      <c r="L35" s="32"/>
      <c r="M35" s="32"/>
      <c r="N35" s="32"/>
      <c r="O35" s="32"/>
      <c r="P35" s="32"/>
      <c r="Q35" s="32"/>
      <c r="R35" s="32"/>
      <c r="S35" s="32"/>
      <c r="T35" s="32"/>
    </row>
    <row r="36" spans="2:20" ht="16.5" customHeight="1" x14ac:dyDescent="0.25">
      <c r="B36" s="32"/>
      <c r="C36" s="12"/>
      <c r="D36" s="12"/>
      <c r="E36" s="12"/>
      <c r="F36" s="12"/>
      <c r="G36" s="12"/>
      <c r="H36" s="12"/>
      <c r="I36" s="12"/>
      <c r="J36" s="12"/>
      <c r="K36" s="12"/>
      <c r="L36" s="32"/>
      <c r="M36" s="32"/>
      <c r="N36" s="32"/>
      <c r="O36" s="32"/>
      <c r="P36" s="32"/>
      <c r="Q36" s="32"/>
      <c r="R36" s="32"/>
      <c r="S36" s="32"/>
      <c r="T36" s="32"/>
    </row>
    <row r="37" spans="2:20" ht="51" customHeight="1" x14ac:dyDescent="0.25">
      <c r="B37" s="41" t="s">
        <v>129</v>
      </c>
      <c r="C37" s="391" t="s">
        <v>130</v>
      </c>
      <c r="D37" s="391"/>
      <c r="E37" s="391"/>
      <c r="F37" s="391"/>
      <c r="G37" s="391"/>
      <c r="H37" s="391"/>
      <c r="I37" s="391"/>
      <c r="J37" s="387" t="s">
        <v>427</v>
      </c>
      <c r="K37" s="388"/>
      <c r="L37" s="388"/>
      <c r="M37" s="388"/>
      <c r="N37" s="388"/>
      <c r="O37" s="388"/>
      <c r="P37" s="388"/>
      <c r="Q37" s="388"/>
      <c r="R37" s="388"/>
      <c r="S37" s="388"/>
      <c r="T37" s="389"/>
    </row>
    <row r="38" spans="2:20" ht="10.5" customHeight="1" x14ac:dyDescent="0.25">
      <c r="B38" s="8"/>
      <c r="C38" s="25"/>
      <c r="D38" s="25"/>
      <c r="E38" s="25"/>
      <c r="F38" s="25"/>
      <c r="G38" s="25"/>
      <c r="H38" s="25"/>
      <c r="I38" s="25"/>
      <c r="J38" s="40"/>
      <c r="K38" s="40"/>
      <c r="L38" s="40"/>
      <c r="M38" s="40"/>
      <c r="N38" s="40"/>
      <c r="O38" s="40"/>
      <c r="P38" s="40"/>
      <c r="Q38" s="40"/>
      <c r="R38" s="40"/>
      <c r="S38" s="40"/>
      <c r="T38" s="40"/>
    </row>
    <row r="39" spans="2:20" ht="16.5" customHeight="1" x14ac:dyDescent="0.25">
      <c r="B39" s="32"/>
      <c r="C39" s="390" t="s">
        <v>115</v>
      </c>
      <c r="D39" s="390"/>
      <c r="E39" s="390"/>
      <c r="F39" s="390"/>
      <c r="G39" s="390"/>
      <c r="H39" s="390"/>
      <c r="I39" s="390"/>
      <c r="J39" s="390"/>
      <c r="K39" s="390"/>
      <c r="L39" s="390"/>
      <c r="M39" s="390"/>
      <c r="N39" s="390"/>
      <c r="O39" s="390"/>
      <c r="P39" s="390"/>
      <c r="Q39" s="390"/>
      <c r="R39" s="390"/>
      <c r="S39" s="390"/>
      <c r="T39" s="390"/>
    </row>
    <row r="40" spans="2:20" ht="81.75" customHeight="1" x14ac:dyDescent="0.25">
      <c r="B40" s="36" t="s">
        <v>119</v>
      </c>
      <c r="C40" s="382" t="s">
        <v>131</v>
      </c>
      <c r="D40" s="383"/>
      <c r="E40" s="383"/>
      <c r="F40" s="383"/>
      <c r="G40" s="383"/>
      <c r="H40" s="383"/>
      <c r="I40" s="383"/>
      <c r="J40" s="384" t="s">
        <v>428</v>
      </c>
      <c r="K40" s="385"/>
      <c r="L40" s="385"/>
      <c r="M40" s="385"/>
      <c r="N40" s="385"/>
      <c r="O40" s="385"/>
      <c r="P40" s="385"/>
      <c r="Q40" s="385"/>
      <c r="R40" s="385"/>
      <c r="S40" s="385"/>
      <c r="T40" s="386"/>
    </row>
    <row r="41" spans="2:20" ht="16.5" customHeight="1" x14ac:dyDescent="0.25">
      <c r="B41" s="32"/>
      <c r="C41" s="27"/>
      <c r="D41" s="27"/>
      <c r="E41" s="27"/>
      <c r="F41" s="27"/>
      <c r="G41" s="27"/>
      <c r="H41" s="27"/>
      <c r="I41" s="27"/>
      <c r="J41" s="12"/>
      <c r="K41" s="12"/>
      <c r="L41" s="32"/>
      <c r="M41" s="32"/>
      <c r="N41" s="32"/>
      <c r="O41" s="32"/>
      <c r="P41" s="32"/>
      <c r="Q41" s="32"/>
      <c r="R41" s="32"/>
      <c r="S41" s="32"/>
      <c r="T41" s="32"/>
    </row>
    <row r="42" spans="2:20" ht="51" customHeight="1" x14ac:dyDescent="0.25">
      <c r="B42" s="36" t="s">
        <v>121</v>
      </c>
      <c r="C42" s="382" t="s">
        <v>132</v>
      </c>
      <c r="D42" s="383"/>
      <c r="E42" s="383"/>
      <c r="F42" s="383"/>
      <c r="G42" s="383"/>
      <c r="H42" s="383"/>
      <c r="I42" s="383"/>
      <c r="J42" s="384" t="s">
        <v>429</v>
      </c>
      <c r="K42" s="385"/>
      <c r="L42" s="385"/>
      <c r="M42" s="385"/>
      <c r="N42" s="385"/>
      <c r="O42" s="385"/>
      <c r="P42" s="385"/>
      <c r="Q42" s="385"/>
      <c r="R42" s="385"/>
      <c r="S42" s="385"/>
      <c r="T42" s="386"/>
    </row>
    <row r="43" spans="2:20" ht="16.5" customHeight="1" x14ac:dyDescent="0.25">
      <c r="B43" s="32"/>
      <c r="C43" s="27"/>
      <c r="D43" s="27"/>
      <c r="E43" s="27"/>
      <c r="F43" s="27"/>
      <c r="G43" s="27"/>
      <c r="H43" s="27"/>
      <c r="I43" s="27"/>
      <c r="J43" s="12"/>
      <c r="K43" s="12"/>
      <c r="L43" s="32"/>
      <c r="M43" s="32"/>
      <c r="N43" s="32"/>
      <c r="O43" s="32"/>
      <c r="P43" s="32"/>
      <c r="Q43" s="32"/>
      <c r="R43" s="32"/>
      <c r="S43" s="32"/>
      <c r="T43" s="32"/>
    </row>
    <row r="44" spans="2:20" ht="84" customHeight="1" x14ac:dyDescent="0.25">
      <c r="B44" s="36" t="s">
        <v>123</v>
      </c>
      <c r="C44" s="382" t="s">
        <v>133</v>
      </c>
      <c r="D44" s="383"/>
      <c r="E44" s="383"/>
      <c r="F44" s="383"/>
      <c r="G44" s="383"/>
      <c r="H44" s="383"/>
      <c r="I44" s="383"/>
      <c r="J44" s="384" t="s">
        <v>430</v>
      </c>
      <c r="K44" s="385"/>
      <c r="L44" s="385"/>
      <c r="M44" s="385"/>
      <c r="N44" s="385"/>
      <c r="O44" s="385"/>
      <c r="P44" s="385"/>
      <c r="Q44" s="385"/>
      <c r="R44" s="385"/>
      <c r="S44" s="385"/>
      <c r="T44" s="386"/>
    </row>
    <row r="45" spans="2:20" ht="16.5" customHeight="1" x14ac:dyDescent="0.25">
      <c r="C45" s="24"/>
      <c r="D45" s="5"/>
      <c r="E45" s="5"/>
      <c r="F45" s="5"/>
      <c r="G45" s="5"/>
      <c r="H45" s="5"/>
      <c r="I45" s="5"/>
      <c r="J45" s="5"/>
      <c r="K45" s="5"/>
    </row>
    <row r="46" spans="2:20" ht="16.5" customHeight="1" x14ac:dyDescent="0.25">
      <c r="C46" s="24"/>
      <c r="D46" s="5"/>
      <c r="E46" s="5"/>
      <c r="F46" s="5"/>
      <c r="G46" s="5"/>
      <c r="H46" s="5"/>
      <c r="I46" s="5"/>
      <c r="J46" s="5"/>
      <c r="K46" s="5"/>
    </row>
    <row r="47" spans="2:20" ht="64.5" customHeight="1" x14ac:dyDescent="0.25">
      <c r="B47" s="35" t="s">
        <v>134</v>
      </c>
      <c r="C47" s="399" t="s">
        <v>365</v>
      </c>
      <c r="D47" s="399"/>
      <c r="E47" s="399"/>
      <c r="F47" s="399"/>
      <c r="G47" s="399"/>
      <c r="H47" s="399"/>
      <c r="I47" s="399"/>
      <c r="J47" s="384" t="s">
        <v>431</v>
      </c>
      <c r="K47" s="385"/>
      <c r="L47" s="385"/>
      <c r="M47" s="385"/>
      <c r="N47" s="385"/>
      <c r="O47" s="385"/>
      <c r="P47" s="385"/>
      <c r="Q47" s="385"/>
      <c r="R47" s="385"/>
      <c r="S47" s="385"/>
      <c r="T47" s="386"/>
    </row>
    <row r="48" spans="2:20" ht="10.5" customHeight="1" x14ac:dyDescent="0.25">
      <c r="B48" s="32"/>
      <c r="C48" s="27"/>
      <c r="D48" s="27"/>
      <c r="E48" s="27"/>
      <c r="F48" s="27"/>
      <c r="G48" s="27"/>
      <c r="H48" s="27"/>
      <c r="I48" s="27"/>
      <c r="J48" s="12"/>
      <c r="K48" s="12"/>
      <c r="L48" s="32"/>
      <c r="M48" s="32"/>
      <c r="N48" s="32"/>
      <c r="O48" s="32"/>
      <c r="P48" s="32"/>
      <c r="Q48" s="32"/>
      <c r="R48" s="32"/>
      <c r="S48" s="32"/>
      <c r="T48" s="32"/>
    </row>
    <row r="49" spans="2:20" ht="16.5" customHeight="1" x14ac:dyDescent="0.25">
      <c r="B49" s="32"/>
      <c r="C49" s="393" t="s">
        <v>116</v>
      </c>
      <c r="D49" s="393"/>
      <c r="E49" s="393"/>
      <c r="F49" s="393"/>
      <c r="G49" s="393"/>
      <c r="H49" s="393"/>
      <c r="I49" s="393"/>
      <c r="J49" s="393"/>
      <c r="K49" s="393"/>
      <c r="L49" s="393"/>
      <c r="M49" s="393"/>
      <c r="N49" s="393"/>
      <c r="O49" s="393"/>
      <c r="P49" s="393"/>
      <c r="Q49" s="393"/>
      <c r="R49" s="393"/>
      <c r="S49" s="393"/>
      <c r="T49" s="393"/>
    </row>
    <row r="50" spans="2:20" ht="105.75" customHeight="1" x14ac:dyDescent="0.25">
      <c r="B50" s="36" t="s">
        <v>119</v>
      </c>
      <c r="C50" s="382" t="s">
        <v>135</v>
      </c>
      <c r="D50" s="383"/>
      <c r="E50" s="383"/>
      <c r="F50" s="383"/>
      <c r="G50" s="383"/>
      <c r="H50" s="383"/>
      <c r="I50" s="383"/>
      <c r="J50" s="384" t="s">
        <v>432</v>
      </c>
      <c r="K50" s="385"/>
      <c r="L50" s="385"/>
      <c r="M50" s="385"/>
      <c r="N50" s="385"/>
      <c r="O50" s="385"/>
      <c r="P50" s="385"/>
      <c r="Q50" s="385"/>
      <c r="R50" s="385"/>
      <c r="S50" s="385"/>
      <c r="T50" s="386"/>
    </row>
    <row r="51" spans="2:20" ht="16.5" customHeight="1" x14ac:dyDescent="0.25">
      <c r="B51" s="32"/>
      <c r="C51" s="27"/>
      <c r="D51" s="27"/>
      <c r="E51" s="27"/>
      <c r="F51" s="27"/>
      <c r="G51" s="27"/>
      <c r="H51" s="27"/>
      <c r="I51" s="27"/>
      <c r="J51" s="12"/>
      <c r="K51" s="12"/>
      <c r="L51" s="32"/>
      <c r="M51" s="32"/>
      <c r="N51" s="32"/>
      <c r="O51" s="32"/>
      <c r="P51" s="32"/>
      <c r="Q51" s="32"/>
      <c r="R51" s="32"/>
      <c r="S51" s="32"/>
      <c r="T51" s="32"/>
    </row>
    <row r="52" spans="2:20" ht="84" customHeight="1" x14ac:dyDescent="0.25">
      <c r="B52" s="36" t="s">
        <v>121</v>
      </c>
      <c r="C52" s="382" t="s">
        <v>136</v>
      </c>
      <c r="D52" s="383"/>
      <c r="E52" s="383"/>
      <c r="F52" s="383"/>
      <c r="G52" s="383"/>
      <c r="H52" s="383"/>
      <c r="I52" s="383"/>
      <c r="J52" s="384" t="s">
        <v>433</v>
      </c>
      <c r="K52" s="385"/>
      <c r="L52" s="385"/>
      <c r="M52" s="385"/>
      <c r="N52" s="385"/>
      <c r="O52" s="385"/>
      <c r="P52" s="385"/>
      <c r="Q52" s="385"/>
      <c r="R52" s="385"/>
      <c r="S52" s="385"/>
      <c r="T52" s="386"/>
    </row>
    <row r="53" spans="2:20" ht="16.5" customHeight="1" x14ac:dyDescent="0.25">
      <c r="C53" s="24"/>
      <c r="D53" s="5"/>
      <c r="E53" s="5"/>
      <c r="F53" s="5"/>
      <c r="G53" s="5"/>
      <c r="H53" s="5"/>
      <c r="I53" s="5"/>
      <c r="J53" s="5"/>
      <c r="K53" s="5"/>
    </row>
    <row r="54" spans="2:20" ht="16.5" customHeight="1" x14ac:dyDescent="0.25">
      <c r="C54" s="24"/>
      <c r="D54" s="5"/>
      <c r="E54" s="5"/>
      <c r="F54" s="5"/>
      <c r="G54" s="5"/>
      <c r="H54" s="5"/>
      <c r="I54" s="5"/>
      <c r="J54" s="5"/>
      <c r="K54" s="5"/>
    </row>
    <row r="55" spans="2:20" ht="51" customHeight="1" x14ac:dyDescent="0.25">
      <c r="B55" s="38" t="s">
        <v>137</v>
      </c>
      <c r="C55" s="399" t="s">
        <v>366</v>
      </c>
      <c r="D55" s="399"/>
      <c r="E55" s="399"/>
      <c r="F55" s="399"/>
      <c r="G55" s="399"/>
      <c r="H55" s="399"/>
      <c r="I55" s="399"/>
      <c r="J55" s="384" t="s">
        <v>434</v>
      </c>
      <c r="K55" s="385"/>
      <c r="L55" s="385"/>
      <c r="M55" s="385"/>
      <c r="N55" s="385"/>
      <c r="O55" s="385"/>
      <c r="P55" s="385"/>
      <c r="Q55" s="385"/>
      <c r="R55" s="385"/>
      <c r="S55" s="385"/>
      <c r="T55" s="386"/>
    </row>
    <row r="56" spans="2:20" ht="10.5" customHeight="1" x14ac:dyDescent="0.25">
      <c r="B56" s="58"/>
      <c r="C56" s="393"/>
      <c r="D56" s="393"/>
      <c r="E56" s="393"/>
      <c r="F56" s="393"/>
      <c r="G56" s="393"/>
      <c r="H56" s="393"/>
      <c r="I56" s="393"/>
      <c r="J56" s="393"/>
      <c r="K56" s="393"/>
      <c r="L56" s="393"/>
      <c r="M56" s="393"/>
      <c r="N56" s="393"/>
      <c r="O56" s="393"/>
      <c r="P56" s="393"/>
      <c r="Q56" s="393"/>
      <c r="R56" s="393"/>
      <c r="S56" s="393"/>
      <c r="T56" s="393"/>
    </row>
    <row r="57" spans="2:20" ht="16.5" customHeight="1" x14ac:dyDescent="0.25">
      <c r="B57" s="34"/>
      <c r="C57" s="393" t="s">
        <v>115</v>
      </c>
      <c r="D57" s="393"/>
      <c r="E57" s="393"/>
      <c r="F57" s="393"/>
      <c r="G57" s="393"/>
      <c r="H57" s="393"/>
      <c r="I57" s="393"/>
      <c r="J57" s="393"/>
      <c r="K57" s="393"/>
      <c r="L57" s="393"/>
      <c r="M57" s="393"/>
      <c r="N57" s="393"/>
      <c r="O57" s="393"/>
      <c r="P57" s="393"/>
      <c r="Q57" s="393"/>
      <c r="R57" s="393"/>
      <c r="S57" s="393"/>
      <c r="T57" s="393"/>
    </row>
    <row r="58" spans="2:20" ht="51" customHeight="1" x14ac:dyDescent="0.25">
      <c r="B58" s="39" t="s">
        <v>119</v>
      </c>
      <c r="C58" s="382" t="s">
        <v>138</v>
      </c>
      <c r="D58" s="383"/>
      <c r="E58" s="383"/>
      <c r="F58" s="383"/>
      <c r="G58" s="383"/>
      <c r="H58" s="383"/>
      <c r="I58" s="383"/>
      <c r="J58" s="394" t="s">
        <v>442</v>
      </c>
      <c r="K58" s="394"/>
      <c r="L58" s="394"/>
      <c r="M58" s="394"/>
      <c r="N58" s="394"/>
      <c r="O58" s="394"/>
      <c r="P58" s="394"/>
      <c r="Q58" s="394"/>
      <c r="R58" s="394"/>
      <c r="S58" s="394"/>
      <c r="T58" s="394"/>
    </row>
    <row r="59" spans="2:20" ht="16.5" customHeight="1" x14ac:dyDescent="0.25">
      <c r="B59" s="4"/>
      <c r="C59" s="26"/>
      <c r="D59" s="26"/>
      <c r="E59" s="26"/>
      <c r="F59" s="26"/>
      <c r="G59" s="26"/>
      <c r="H59" s="26"/>
      <c r="I59" s="26"/>
      <c r="J59" s="9"/>
      <c r="K59" s="9"/>
      <c r="L59" s="8"/>
      <c r="M59" s="8"/>
      <c r="N59" s="8"/>
      <c r="O59" s="8"/>
      <c r="P59" s="8"/>
      <c r="Q59" s="8"/>
      <c r="R59" s="8"/>
      <c r="S59" s="8"/>
      <c r="T59" s="8"/>
    </row>
    <row r="60" spans="2:20" ht="79.5" customHeight="1" x14ac:dyDescent="0.25">
      <c r="B60" s="39" t="s">
        <v>121</v>
      </c>
      <c r="C60" s="382" t="s">
        <v>139</v>
      </c>
      <c r="D60" s="383"/>
      <c r="E60" s="383"/>
      <c r="F60" s="383"/>
      <c r="G60" s="383"/>
      <c r="H60" s="383"/>
      <c r="I60" s="383"/>
      <c r="J60" s="384" t="s">
        <v>435</v>
      </c>
      <c r="K60" s="385"/>
      <c r="L60" s="385"/>
      <c r="M60" s="385"/>
      <c r="N60" s="385"/>
      <c r="O60" s="385"/>
      <c r="P60" s="385"/>
      <c r="Q60" s="385"/>
      <c r="R60" s="385"/>
      <c r="S60" s="385"/>
      <c r="T60" s="386"/>
    </row>
    <row r="61" spans="2:20" ht="16.5" customHeight="1" x14ac:dyDescent="0.25">
      <c r="B61" s="32"/>
      <c r="C61" s="12"/>
      <c r="D61" s="12"/>
      <c r="E61" s="12"/>
      <c r="F61" s="12"/>
      <c r="G61" s="12"/>
      <c r="H61" s="12"/>
      <c r="I61" s="12"/>
      <c r="J61" s="12"/>
      <c r="K61" s="12"/>
      <c r="L61" s="32"/>
      <c r="M61" s="32"/>
      <c r="N61" s="32"/>
      <c r="O61" s="32"/>
      <c r="P61" s="32"/>
      <c r="Q61" s="32"/>
      <c r="R61" s="32"/>
      <c r="S61" s="32"/>
      <c r="T61" s="32"/>
    </row>
    <row r="62" spans="2:20" ht="16.5" customHeight="1" x14ac:dyDescent="0.25">
      <c r="B62" s="32"/>
      <c r="C62" s="12"/>
      <c r="D62" s="12"/>
      <c r="E62" s="12"/>
      <c r="F62" s="12"/>
      <c r="G62" s="12"/>
      <c r="H62" s="12"/>
      <c r="I62" s="12"/>
      <c r="J62" s="12"/>
      <c r="K62" s="12"/>
      <c r="L62" s="32"/>
      <c r="M62" s="32"/>
      <c r="N62" s="32"/>
      <c r="O62" s="32"/>
      <c r="P62" s="32"/>
      <c r="Q62" s="32"/>
      <c r="R62" s="32"/>
      <c r="S62" s="32"/>
      <c r="T62" s="32"/>
    </row>
    <row r="63" spans="2:20" ht="68.25" customHeight="1" x14ac:dyDescent="0.25">
      <c r="B63" s="35" t="s">
        <v>140</v>
      </c>
      <c r="C63" s="399" t="s">
        <v>367</v>
      </c>
      <c r="D63" s="399"/>
      <c r="E63" s="399"/>
      <c r="F63" s="399"/>
      <c r="G63" s="399"/>
      <c r="H63" s="399"/>
      <c r="I63" s="399"/>
      <c r="J63" s="384" t="s">
        <v>436</v>
      </c>
      <c r="K63" s="385"/>
      <c r="L63" s="385"/>
      <c r="M63" s="385"/>
      <c r="N63" s="385"/>
      <c r="O63" s="385"/>
      <c r="P63" s="385"/>
      <c r="Q63" s="385"/>
      <c r="R63" s="385"/>
      <c r="S63" s="385"/>
      <c r="T63" s="386"/>
    </row>
    <row r="64" spans="2:20" ht="10.5" customHeight="1" x14ac:dyDescent="0.25">
      <c r="B64" s="58"/>
      <c r="C64" s="393"/>
      <c r="D64" s="393"/>
      <c r="E64" s="393"/>
      <c r="F64" s="393"/>
      <c r="G64" s="393"/>
      <c r="H64" s="393"/>
      <c r="I64" s="393"/>
      <c r="J64" s="393"/>
      <c r="K64" s="393"/>
      <c r="L64" s="393"/>
      <c r="M64" s="393"/>
      <c r="N64" s="393"/>
      <c r="O64" s="393"/>
      <c r="P64" s="393"/>
      <c r="Q64" s="393"/>
      <c r="R64" s="393"/>
      <c r="S64" s="393"/>
      <c r="T64" s="393"/>
    </row>
    <row r="65" spans="2:20" ht="16.5" customHeight="1" x14ac:dyDescent="0.25">
      <c r="B65" s="32"/>
      <c r="C65" s="393" t="s">
        <v>116</v>
      </c>
      <c r="D65" s="393"/>
      <c r="E65" s="393"/>
      <c r="F65" s="393"/>
      <c r="G65" s="393"/>
      <c r="H65" s="393"/>
      <c r="I65" s="393"/>
      <c r="J65" s="393"/>
      <c r="K65" s="393"/>
      <c r="L65" s="393"/>
      <c r="M65" s="393"/>
      <c r="N65" s="393"/>
      <c r="O65" s="393"/>
      <c r="P65" s="393"/>
      <c r="Q65" s="393"/>
      <c r="R65" s="393"/>
      <c r="S65" s="393"/>
      <c r="T65" s="393"/>
    </row>
    <row r="66" spans="2:20" ht="78" customHeight="1" x14ac:dyDescent="0.25">
      <c r="B66" s="36" t="s">
        <v>119</v>
      </c>
      <c r="C66" s="382" t="s">
        <v>141</v>
      </c>
      <c r="D66" s="382"/>
      <c r="E66" s="382"/>
      <c r="F66" s="382"/>
      <c r="G66" s="382"/>
      <c r="H66" s="382"/>
      <c r="I66" s="382"/>
      <c r="J66" s="384" t="s">
        <v>437</v>
      </c>
      <c r="K66" s="385"/>
      <c r="L66" s="385"/>
      <c r="M66" s="385"/>
      <c r="N66" s="385"/>
      <c r="O66" s="385"/>
      <c r="P66" s="385"/>
      <c r="Q66" s="385"/>
      <c r="R66" s="385"/>
      <c r="S66" s="385"/>
      <c r="T66" s="386"/>
    </row>
    <row r="67" spans="2:20" ht="16.5" customHeight="1" x14ac:dyDescent="0.25">
      <c r="B67" s="32"/>
      <c r="C67" s="12"/>
      <c r="D67" s="12"/>
      <c r="E67" s="12"/>
      <c r="F67" s="12"/>
      <c r="G67" s="12"/>
      <c r="H67" s="12"/>
      <c r="I67" s="12"/>
      <c r="J67" s="12"/>
      <c r="K67" s="12"/>
      <c r="L67" s="32"/>
      <c r="M67" s="32"/>
      <c r="N67" s="32"/>
      <c r="O67" s="32"/>
      <c r="P67" s="32"/>
      <c r="Q67" s="32"/>
      <c r="R67" s="32"/>
      <c r="S67" s="32"/>
      <c r="T67" s="32"/>
    </row>
    <row r="68" spans="2:20" ht="216" customHeight="1" x14ac:dyDescent="0.25">
      <c r="B68" s="35" t="s">
        <v>142</v>
      </c>
      <c r="C68" s="399" t="s">
        <v>368</v>
      </c>
      <c r="D68" s="399"/>
      <c r="E68" s="399"/>
      <c r="F68" s="399"/>
      <c r="G68" s="399"/>
      <c r="H68" s="399"/>
      <c r="I68" s="399"/>
      <c r="J68" s="395" t="s">
        <v>443</v>
      </c>
      <c r="K68" s="394"/>
      <c r="L68" s="394"/>
      <c r="M68" s="394"/>
      <c r="N68" s="394"/>
      <c r="O68" s="394"/>
      <c r="P68" s="394"/>
      <c r="Q68" s="394"/>
      <c r="R68" s="394"/>
      <c r="S68" s="394"/>
      <c r="T68" s="394"/>
    </row>
    <row r="69" spans="2:20" ht="16.5" customHeight="1" x14ac:dyDescent="0.25">
      <c r="B69" s="32"/>
      <c r="C69" s="12"/>
      <c r="D69" s="12"/>
      <c r="E69" s="12"/>
      <c r="F69" s="12"/>
      <c r="G69" s="12"/>
      <c r="H69" s="12"/>
      <c r="I69" s="12"/>
      <c r="J69" s="12"/>
      <c r="K69" s="12"/>
      <c r="L69" s="32"/>
      <c r="M69" s="32"/>
      <c r="N69" s="32"/>
      <c r="O69" s="32"/>
      <c r="P69" s="32"/>
      <c r="Q69" s="32"/>
      <c r="R69" s="32"/>
      <c r="S69" s="32"/>
      <c r="T69" s="32"/>
    </row>
    <row r="70" spans="2:20" ht="60" customHeight="1" x14ac:dyDescent="0.25">
      <c r="B70" s="35" t="s">
        <v>144</v>
      </c>
      <c r="C70" s="399" t="s">
        <v>369</v>
      </c>
      <c r="D70" s="399"/>
      <c r="E70" s="399"/>
      <c r="F70" s="399"/>
      <c r="G70" s="399"/>
      <c r="H70" s="399"/>
      <c r="I70" s="399"/>
      <c r="J70" s="395" t="s">
        <v>438</v>
      </c>
      <c r="K70" s="394"/>
      <c r="L70" s="394"/>
      <c r="M70" s="394"/>
      <c r="N70" s="394"/>
      <c r="O70" s="394"/>
      <c r="P70" s="394"/>
      <c r="Q70" s="394"/>
      <c r="R70" s="394"/>
      <c r="S70" s="394"/>
      <c r="T70" s="394"/>
    </row>
    <row r="71" spans="2:20" ht="16.5" customHeight="1" x14ac:dyDescent="0.25">
      <c r="B71" s="32"/>
      <c r="C71" s="12"/>
      <c r="D71" s="12"/>
      <c r="E71" s="12"/>
      <c r="F71" s="12"/>
      <c r="G71" s="12"/>
      <c r="H71" s="12"/>
      <c r="I71" s="12"/>
      <c r="J71" s="12"/>
      <c r="K71" s="12"/>
      <c r="L71" s="32"/>
      <c r="M71" s="32"/>
      <c r="N71" s="32"/>
      <c r="O71" s="32"/>
      <c r="P71" s="32"/>
      <c r="Q71" s="32"/>
      <c r="R71" s="32"/>
      <c r="S71" s="32"/>
      <c r="T71" s="32"/>
    </row>
    <row r="72" spans="2:20" ht="16.5" customHeight="1" x14ac:dyDescent="0.25">
      <c r="B72" s="35" t="s">
        <v>370</v>
      </c>
      <c r="C72" s="402" t="s">
        <v>143</v>
      </c>
      <c r="D72" s="402"/>
      <c r="E72" s="402"/>
      <c r="F72" s="402"/>
      <c r="G72" s="402"/>
      <c r="H72" s="402"/>
      <c r="I72" s="402"/>
      <c r="J72" s="394" t="s">
        <v>439</v>
      </c>
      <c r="K72" s="394"/>
      <c r="L72" s="394"/>
      <c r="M72" s="394"/>
      <c r="N72" s="394"/>
      <c r="O72" s="394"/>
      <c r="P72" s="394"/>
      <c r="Q72" s="394"/>
      <c r="R72" s="394"/>
      <c r="S72" s="394"/>
      <c r="T72" s="394"/>
    </row>
    <row r="73" spans="2:20" ht="16.5" customHeight="1" x14ac:dyDescent="0.25">
      <c r="B73" s="32"/>
      <c r="C73" s="12"/>
      <c r="D73" s="12"/>
      <c r="E73" s="12"/>
      <c r="F73" s="12"/>
      <c r="G73" s="12"/>
      <c r="H73" s="12"/>
      <c r="I73" s="12"/>
      <c r="J73" s="12"/>
      <c r="K73" s="12"/>
      <c r="L73" s="32"/>
      <c r="M73" s="32"/>
      <c r="N73" s="32"/>
      <c r="O73" s="32"/>
      <c r="P73" s="32"/>
      <c r="Q73" s="32"/>
      <c r="R73" s="32"/>
      <c r="S73" s="32"/>
      <c r="T73" s="32"/>
    </row>
    <row r="74" spans="2:20" ht="51" customHeight="1" x14ac:dyDescent="0.25">
      <c r="B74" s="35" t="s">
        <v>371</v>
      </c>
      <c r="C74" s="402" t="s">
        <v>145</v>
      </c>
      <c r="D74" s="402"/>
      <c r="E74" s="402"/>
      <c r="F74" s="402"/>
      <c r="G74" s="402"/>
      <c r="H74" s="402"/>
      <c r="I74" s="402"/>
      <c r="J74" s="384" t="s">
        <v>444</v>
      </c>
      <c r="K74" s="385"/>
      <c r="L74" s="385"/>
      <c r="M74" s="385"/>
      <c r="N74" s="385"/>
      <c r="O74" s="385"/>
      <c r="P74" s="385"/>
      <c r="Q74" s="385"/>
      <c r="R74" s="385"/>
      <c r="S74" s="385"/>
      <c r="T74" s="386"/>
    </row>
    <row r="75" spans="2:20" ht="16.5" customHeight="1" x14ac:dyDescent="0.25">
      <c r="C75" s="7"/>
    </row>
  </sheetData>
  <mergeCells count="66">
    <mergeCell ref="C17:I17"/>
    <mergeCell ref="J17:T17"/>
    <mergeCell ref="C19:T19"/>
    <mergeCell ref="C20:I20"/>
    <mergeCell ref="J20:T20"/>
    <mergeCell ref="J30:T30"/>
    <mergeCell ref="C32:I32"/>
    <mergeCell ref="J32:T32"/>
    <mergeCell ref="C34:I34"/>
    <mergeCell ref="J34:T34"/>
    <mergeCell ref="C74:I74"/>
    <mergeCell ref="J74:T74"/>
    <mergeCell ref="C65:T65"/>
    <mergeCell ref="C66:I66"/>
    <mergeCell ref="J66:T66"/>
    <mergeCell ref="C72:I72"/>
    <mergeCell ref="J68:T68"/>
    <mergeCell ref="C68:I68"/>
    <mergeCell ref="C70:I70"/>
    <mergeCell ref="J70:T70"/>
    <mergeCell ref="J72:T72"/>
    <mergeCell ref="K10:O10"/>
    <mergeCell ref="K11:O11"/>
    <mergeCell ref="C56:T56"/>
    <mergeCell ref="C64:T64"/>
    <mergeCell ref="G4:H4"/>
    <mergeCell ref="C47:I47"/>
    <mergeCell ref="J47:T47"/>
    <mergeCell ref="C63:I63"/>
    <mergeCell ref="J63:T63"/>
    <mergeCell ref="C49:T49"/>
    <mergeCell ref="C50:I50"/>
    <mergeCell ref="J50:T50"/>
    <mergeCell ref="C52:I52"/>
    <mergeCell ref="J52:T52"/>
    <mergeCell ref="C55:I55"/>
    <mergeCell ref="J55:T55"/>
    <mergeCell ref="K8:O8"/>
    <mergeCell ref="K5:O5"/>
    <mergeCell ref="K6:O6"/>
    <mergeCell ref="K7:O7"/>
    <mergeCell ref="K9:O9"/>
    <mergeCell ref="K12:O12"/>
    <mergeCell ref="K13:O13"/>
    <mergeCell ref="C57:T57"/>
    <mergeCell ref="C58:I58"/>
    <mergeCell ref="J58:T58"/>
    <mergeCell ref="J44:T44"/>
    <mergeCell ref="C22:I22"/>
    <mergeCell ref="J22:T22"/>
    <mergeCell ref="C24:I24"/>
    <mergeCell ref="J24:T24"/>
    <mergeCell ref="C40:I40"/>
    <mergeCell ref="J40:T40"/>
    <mergeCell ref="C27:I27"/>
    <mergeCell ref="J27:T27"/>
    <mergeCell ref="C29:T29"/>
    <mergeCell ref="C30:I30"/>
    <mergeCell ref="C60:I60"/>
    <mergeCell ref="J60:T60"/>
    <mergeCell ref="J37:T37"/>
    <mergeCell ref="C39:T39"/>
    <mergeCell ref="C42:I42"/>
    <mergeCell ref="J42:T42"/>
    <mergeCell ref="C44:I44"/>
    <mergeCell ref="C37:I37"/>
  </mergeCells>
  <pageMargins left="0.70866141732283472" right="0.70866141732283472" top="0.74803149606299213" bottom="0.74803149606299213" header="0.31496062992125984" footer="0.31496062992125984"/>
  <pageSetup paperSize="9" scale="71" fitToHeight="5" orientation="landscape" r:id="rId1"/>
  <rowBreaks count="3" manualBreakCount="3">
    <brk id="25" max="20" man="1"/>
    <brk id="45" max="20" man="1"/>
    <brk id="61" max="2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view="pageBreakPreview" zoomScaleNormal="100" zoomScaleSheetLayoutView="100" workbookViewId="0">
      <selection activeCell="C6" sqref="C6"/>
    </sheetView>
  </sheetViews>
  <sheetFormatPr defaultRowHeight="16.5" customHeight="1" x14ac:dyDescent="0.25"/>
  <cols>
    <col min="1" max="1" width="5.140625" customWidth="1"/>
    <col min="2" max="2" width="8.42578125" bestFit="1" customWidth="1"/>
    <col min="3" max="4" width="18.28515625" customWidth="1"/>
    <col min="5" max="5" width="24" customWidth="1"/>
    <col min="6" max="6" width="22.85546875" customWidth="1"/>
    <col min="7" max="7" width="29.28515625" customWidth="1"/>
    <col min="8" max="8" width="29.85546875" customWidth="1"/>
    <col min="9" max="9" width="4.5703125" customWidth="1"/>
  </cols>
  <sheetData>
    <row r="2" spans="2:8" ht="16.5" customHeight="1" x14ac:dyDescent="0.25">
      <c r="B2" s="46" t="s">
        <v>348</v>
      </c>
      <c r="C2" s="70" t="s">
        <v>342</v>
      </c>
      <c r="D2" s="71"/>
      <c r="E2" s="71"/>
      <c r="F2" s="71"/>
      <c r="G2" s="71"/>
      <c r="H2" s="72"/>
    </row>
    <row r="3" spans="2:8" ht="16.5" customHeight="1" x14ac:dyDescent="0.25">
      <c r="B3" s="32"/>
      <c r="C3" s="31"/>
      <c r="D3" s="27"/>
      <c r="E3" s="27"/>
      <c r="F3" s="27"/>
      <c r="G3" s="27"/>
      <c r="H3" s="27"/>
    </row>
    <row r="4" spans="2:8" s="29" customFormat="1" ht="36" customHeight="1" x14ac:dyDescent="0.25">
      <c r="B4" s="101" t="s">
        <v>343</v>
      </c>
      <c r="C4" s="101" t="s">
        <v>344</v>
      </c>
      <c r="D4" s="101" t="s">
        <v>345</v>
      </c>
      <c r="E4" s="101" t="s">
        <v>347</v>
      </c>
      <c r="F4" s="101" t="s">
        <v>346</v>
      </c>
      <c r="G4" s="101" t="s">
        <v>372</v>
      </c>
      <c r="H4" s="101" t="s">
        <v>373</v>
      </c>
    </row>
    <row r="5" spans="2:8" ht="20.25" customHeight="1" x14ac:dyDescent="0.25">
      <c r="B5" s="92"/>
      <c r="C5" s="93"/>
      <c r="D5" s="94"/>
      <c r="E5" s="153"/>
      <c r="F5" s="154"/>
      <c r="G5" s="153"/>
      <c r="H5" s="153"/>
    </row>
    <row r="6" spans="2:8" ht="16.5" customHeight="1" x14ac:dyDescent="0.25">
      <c r="B6" s="92"/>
      <c r="C6" s="93"/>
      <c r="D6" s="94"/>
      <c r="E6" s="94"/>
      <c r="F6" s="94"/>
      <c r="G6" s="94"/>
      <c r="H6" s="94"/>
    </row>
    <row r="7" spans="2:8" ht="16.5" customHeight="1" x14ac:dyDescent="0.25">
      <c r="B7" s="92"/>
      <c r="C7" s="93"/>
      <c r="D7" s="94"/>
      <c r="E7" s="94"/>
      <c r="F7" s="94"/>
      <c r="G7" s="94"/>
      <c r="H7" s="94"/>
    </row>
    <row r="8" spans="2:8" ht="16.5" customHeight="1" x14ac:dyDescent="0.25">
      <c r="B8" s="92"/>
      <c r="C8" s="93"/>
      <c r="D8" s="94"/>
      <c r="E8" s="94"/>
      <c r="F8" s="94"/>
      <c r="G8" s="94"/>
      <c r="H8" s="94"/>
    </row>
    <row r="9" spans="2:8" ht="16.5" customHeight="1" x14ac:dyDescent="0.25">
      <c r="B9" s="92"/>
      <c r="C9" s="93"/>
      <c r="D9" s="94"/>
      <c r="E9" s="94"/>
      <c r="F9" s="94"/>
      <c r="G9" s="94"/>
      <c r="H9" s="94"/>
    </row>
    <row r="10" spans="2:8" ht="16.5" customHeight="1" x14ac:dyDescent="0.25">
      <c r="B10" s="92"/>
      <c r="C10" s="95"/>
      <c r="D10" s="95"/>
      <c r="E10" s="95"/>
      <c r="F10" s="95"/>
      <c r="G10" s="95"/>
      <c r="H10" s="94"/>
    </row>
    <row r="11" spans="2:8" ht="16.5" customHeight="1" x14ac:dyDescent="0.25">
      <c r="C11" s="7"/>
    </row>
  </sheetData>
  <pageMargins left="0.70866141732283472" right="0.70866141732283472" top="0.74803149606299213" bottom="0.74803149606299213" header="0.31496062992125984" footer="0.31496062992125984"/>
  <pageSetup paperSize="9" scale="66"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12</vt:i4>
      </vt:variant>
    </vt:vector>
  </HeadingPairs>
  <TitlesOfParts>
    <vt:vector size="21" baseType="lpstr">
      <vt:lpstr>Sprawozdanie z realizacji LSR</vt:lpstr>
      <vt:lpstr>Finansowy postęp</vt:lpstr>
      <vt:lpstr>Rzeczowy postęp</vt:lpstr>
      <vt:lpstr>Wskaźniki obowiązkowe PROW</vt:lpstr>
      <vt:lpstr>Wskaźniki obowiązkowe RPO WKP</vt:lpstr>
      <vt:lpstr>Wskaźniki obowiązkowe RPO WP</vt:lpstr>
      <vt:lpstr>Wskaźniki obowiązkowe PO RYBY</vt:lpstr>
      <vt:lpstr>Ewaluacja wewnętrzna</vt:lpstr>
      <vt:lpstr>Kontrole</vt:lpstr>
      <vt:lpstr>'Wskaźniki obowiązkowe RPO WKP'!_ftn1</vt:lpstr>
      <vt:lpstr>'Wskaźniki obowiązkowe RPO WP'!_ftn1</vt:lpstr>
      <vt:lpstr>'Wskaźniki obowiązkowe RPO WP'!_ftnref1</vt:lpstr>
      <vt:lpstr>'Ewaluacja wewnętrzna'!Obszar_wydruku</vt:lpstr>
      <vt:lpstr>'Finansowy postęp'!Obszar_wydruku</vt:lpstr>
      <vt:lpstr>Kontrole!Obszar_wydruku</vt:lpstr>
      <vt:lpstr>'Rzeczowy postęp'!Obszar_wydruku</vt:lpstr>
      <vt:lpstr>'Sprawozdanie z realizacji LSR'!Obszar_wydruku</vt:lpstr>
      <vt:lpstr>'Wskaźniki obowiązkowe PO RYBY'!Obszar_wydruku</vt:lpstr>
      <vt:lpstr>'Wskaźniki obowiązkowe PROW'!Obszar_wydruku</vt:lpstr>
      <vt:lpstr>'Wskaźniki obowiązkowe RPO WKP'!Obszar_wydruku</vt:lpstr>
      <vt:lpstr>'Wskaźniki obowiązkowe RPO WP'!Obszar_wydruku</vt:lpstr>
    </vt:vector>
  </TitlesOfParts>
  <Company>MRiRW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Zapora Katarzyna</dc:creator>
  <cp:lastModifiedBy>sekretariat</cp:lastModifiedBy>
  <cp:lastPrinted>2018-04-18T12:50:17Z</cp:lastPrinted>
  <dcterms:created xsi:type="dcterms:W3CDTF">2017-06-20T10:24:16Z</dcterms:created>
  <dcterms:modified xsi:type="dcterms:W3CDTF">2019-01-29T11:25:44Z</dcterms:modified>
</cp:coreProperties>
</file>